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<sst xmlns="http://schemas.openxmlformats.org/spreadsheetml/2006/main" count="178" uniqueCount="78">
  <si>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</si>
  <si>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</si>
  <si>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</si>
  <si>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</si>
  <si>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</si>
  <si>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</si>
  <si>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</si>
  <si>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</si>
  <si>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</si>
  <si>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</si>
  <si>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</si>
  <si>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</si>
  <si>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</si>
  <si>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</si>
  <si>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</si>
  <si>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</si>
  <si>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</si>
  <si>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</si>
  <si>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</si>
  <si>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</si>
  <si>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</si>
  <si>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</si>
  <si>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</si>
  <si>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</si>
  <si>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</si>
  <si>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</si>
  <si>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</si>
  <si>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</si>
  <si>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</si>
  <si>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</si>
  <si>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</si>
  <si>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</si>
  <si>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</si>
  <si>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</si>
  <si>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</si>
  <si>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</si>
  <si>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</si>
  <si>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</si>
  <si>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</si>
  <si>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</si>
  <si>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</si>
  <si>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</si>
  <si>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</si>
  <si>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</si>
  <si>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</si>
  <si>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</si>
  <si>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</si>
  <si>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</si>
  <si>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</si>
  <si>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</si>
  <si>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</si>
  <si>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ITEM4</t>
  </si>
  <si>
    <t>ITEM5</t>
  </si>
  <si>
    <t>ITEM6</t>
  </si>
  <si>
    <t>ITEM7</t>
  </si>
  <si>
    <t>ITEM8</t>
  </si>
  <si>
    <t>mts</t>
  </si>
  <si>
    <t>Contract No:  &lt;IISERM(771)17/18Pur&gt;</t>
  </si>
  <si>
    <t>Name of Work: &lt; Supply &amp; Installation of instruments and computing items &gt;</t>
  </si>
  <si>
    <r>
      <rPr>
        <b/>
        <sz val="12"/>
        <rFont val="Arial"/>
        <family val="2"/>
      </rPr>
      <t xml:space="preserve">Manfrotto Tripod           </t>
    </r>
    <r>
      <rPr>
        <b/>
        <sz val="11"/>
        <rFont val="Arial"/>
        <family val="2"/>
      </rPr>
      <t xml:space="preserve">                                              </t>
    </r>
    <r>
      <rPr>
        <sz val="11"/>
        <rFont val="Arial"/>
        <family val="2"/>
      </rPr>
      <t xml:space="preserve">      
(Complete with all as per specification given)</t>
    </r>
  </si>
  <si>
    <r>
      <rPr>
        <b/>
        <sz val="12"/>
        <rFont val="Arial"/>
        <family val="2"/>
      </rPr>
      <t xml:space="preserve">Nikon Cool Pix AW130 Camerat             </t>
    </r>
    <r>
      <rPr>
        <b/>
        <sz val="11"/>
        <rFont val="Arial"/>
        <family val="2"/>
      </rPr>
      <t xml:space="preserve">                                                          </t>
    </r>
    <r>
      <rPr>
        <sz val="11"/>
        <rFont val="Arial"/>
        <family val="2"/>
      </rPr>
      <t xml:space="preserve">      (Complete with all as per specification given)</t>
    </r>
  </si>
  <si>
    <r>
      <rPr>
        <b/>
        <sz val="11"/>
        <rFont val="Arial"/>
        <family val="2"/>
      </rPr>
      <t>Sony PXW-Z150 4K pro Video Camera (camcorder)</t>
    </r>
    <r>
      <rPr>
        <sz val="11"/>
        <rFont val="Arial"/>
        <family val="2"/>
      </rPr>
      <t xml:space="preserve">
(Complete with all as per specification given)</t>
    </r>
  </si>
  <si>
    <r>
      <rPr>
        <b/>
        <sz val="11"/>
        <rFont val="Arial"/>
        <family val="2"/>
      </rPr>
      <t xml:space="preserve">Mitutoyo Digital Calipers </t>
    </r>
    <r>
      <rPr>
        <sz val="11"/>
        <rFont val="Arial"/>
        <family val="2"/>
      </rPr>
      <t xml:space="preserve">
(Complete with all as per specification given)</t>
    </r>
  </si>
  <si>
    <r>
      <rPr>
        <b/>
        <sz val="11"/>
        <rFont val="Arial"/>
        <family val="2"/>
      </rPr>
      <t>Apple Macbook Pro</t>
    </r>
    <r>
      <rPr>
        <sz val="11"/>
        <rFont val="Arial"/>
        <family val="2"/>
      </rPr>
      <t xml:space="preserve">
(Complete with all as per specification given)</t>
    </r>
  </si>
  <si>
    <r>
      <rPr>
        <b/>
        <sz val="12"/>
        <color indexed="8"/>
        <rFont val="Calibri"/>
        <family val="2"/>
      </rPr>
      <t xml:space="preserve">Canon Laser-jet Printer </t>
    </r>
    <r>
      <rPr>
        <sz val="12"/>
        <color indexed="8"/>
        <rFont val="Calibri"/>
        <family val="2"/>
      </rPr>
      <t xml:space="preserve">
(Complete with all as per specification given)</t>
    </r>
  </si>
  <si>
    <r>
      <rPr>
        <b/>
        <sz val="12"/>
        <color indexed="8"/>
        <rFont val="Calibri"/>
        <family val="2"/>
      </rPr>
      <t xml:space="preserve">Western Digital 6TB </t>
    </r>
    <r>
      <rPr>
        <sz val="12"/>
        <color indexed="8"/>
        <rFont val="Calibri"/>
        <family val="2"/>
      </rPr>
      <t xml:space="preserve">
(Complete with all as per specification given)</t>
    </r>
  </si>
  <si>
    <r>
      <rPr>
        <b/>
        <sz val="12"/>
        <color indexed="8"/>
        <rFont val="Calibri"/>
        <family val="2"/>
      </rPr>
      <t>Nikon Total Station</t>
    </r>
    <r>
      <rPr>
        <sz val="12"/>
        <color indexed="8"/>
        <rFont val="Calibri"/>
        <family val="2"/>
      </rPr>
      <t xml:space="preserve">
(Complete with all as per specification given)</t>
    </r>
  </si>
  <si>
    <r>
      <rPr>
        <b/>
        <sz val="12"/>
        <color indexed="8"/>
        <rFont val="Calibri"/>
        <family val="2"/>
      </rPr>
      <t>Trimble Pathfinder Pro XRT GPS KIT</t>
    </r>
    <r>
      <rPr>
        <sz val="12"/>
        <color indexed="8"/>
        <rFont val="Calibri"/>
        <family val="2"/>
      </rPr>
      <t xml:space="preserve">
(Complete with all as per specification given)</t>
    </r>
  </si>
  <si>
    <t>ITEM9</t>
  </si>
  <si>
    <t>Manfrotto Tripod                                                               
(Complete with all as per specification given)</t>
  </si>
  <si>
    <t>Nikon Cool Pix AW130 Camerat                                                                             (Complete with all as per specification given)</t>
  </si>
  <si>
    <t>Sony PXW-Z150 4K pro Video Camera (camcorder)
(Complete with all as per specification given)</t>
  </si>
  <si>
    <t>Mitutoyo Digital Calipers 
(Complete with all as per specification given)</t>
  </si>
  <si>
    <t>Apple Macbook Pro
(Complete with all as per specification given)</t>
  </si>
  <si>
    <t>Canon Laser-jet Printer 
(Complete with all as per specification given)</t>
  </si>
  <si>
    <t>Western Digital 6TB 
(Complete with all as per specification given)</t>
  </si>
  <si>
    <t>Nikon Total Station
(Complete with all as per specification given)</t>
  </si>
  <si>
    <t>Trimble Pathfinder Pro XRT GPS KIT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</si>
</sst>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60" fillId="0" borderId="23" xfId="59" applyNumberFormat="1" applyFont="1" applyFill="1" applyBorder="1" applyAlignment="1">
      <alignment horizontal="left" vertical="top"/>
      <protection/>
    </xf>
    <xf numFmtId="0" fontId="4" fillId="0" borderId="10" xfId="59" applyNumberFormat="1" applyFont="1" applyFill="1" applyBorder="1" applyAlignment="1">
      <alignment vertical="top" wrapText="1"/>
      <protection/>
    </xf>
    <xf numFmtId="0" fontId="4" fillId="0" borderId="12" xfId="59" applyNumberFormat="1" applyFont="1" applyFill="1" applyBorder="1" applyAlignment="1">
      <alignment vertical="top" wrapText="1"/>
      <protection/>
    </xf>
    <xf numFmtId="0" fontId="24" fillId="0" borderId="24" xfId="0" applyFont="1" applyFill="1" applyBorder="1" applyAlignment="1">
      <alignment vertical="center" wrapText="1"/>
    </xf>
    <xf numFmtId="0" fontId="24" fillId="0" borderId="21" xfId="0" applyFont="1" applyFill="1" applyBorder="1" applyAlignment="1">
      <alignment vertical="center" wrapText="1"/>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75" zoomScaleNormal="75" zoomScalePageLayoutView="0" workbookViewId="0" topLeftCell="A11">
      <selection activeCell="P18" sqref="P18"/>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5" t="s">
        <v>47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2.25" customHeight="1">
      <c r="A13" s="64">
        <v>1.1</v>
      </c>
      <c r="B13" s="25" t="s">
        <v>59</v>
      </c>
      <c r="C13" s="65" t="s">
        <v>48</v>
      </c>
      <c r="D13" s="47">
        <v>1</v>
      </c>
      <c r="E13" s="53" t="s">
        <v>36</v>
      </c>
      <c r="F13" s="54"/>
      <c r="G13" s="55"/>
      <c r="H13" s="56"/>
      <c r="I13" s="57" t="s">
        <v>37</v>
      </c>
      <c r="J13" s="58">
        <f aca="true" t="shared" si="0" ref="J13:J21">IF(I13="Less(-)",-1,1)</f>
        <v>1</v>
      </c>
      <c r="K13" s="59" t="s">
        <v>38</v>
      </c>
      <c r="L13" s="59" t="s">
        <v>4</v>
      </c>
      <c r="M13" s="60"/>
      <c r="N13" s="63"/>
      <c r="O13" s="60"/>
      <c r="P13" s="60"/>
      <c r="Q13" s="60"/>
      <c r="R13" s="60"/>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D13*M13</f>
        <v>0</v>
      </c>
      <c r="BB13" s="48">
        <f>D13*M13+O13+P13+R13</f>
        <v>0</v>
      </c>
      <c r="BC13" s="25" t="str">
        <f aca="true" t="shared" si="1" ref="BC13:BC21">SpellNumber(L13,BB13)</f>
        <v>INR Zero Only</v>
      </c>
      <c r="IA13" s="17">
        <v>1.1</v>
      </c>
      <c r="IB13" s="71" t="s">
        <v>69</v>
      </c>
      <c r="IC13" s="17" t="s">
        <v>48</v>
      </c>
      <c r="ID13" s="17">
        <v>1</v>
      </c>
      <c r="IE13" s="18" t="s">
        <v>36</v>
      </c>
      <c r="IF13" s="18"/>
      <c r="IG13" s="18"/>
      <c r="IH13" s="18"/>
      <c r="II13" s="18"/>
    </row>
    <row r="14" spans="1:243" s="17" customFormat="1" ht="31.5">
      <c r="A14" s="64">
        <v>1.2</v>
      </c>
      <c r="B14" s="25" t="s">
        <v>60</v>
      </c>
      <c r="C14" s="65" t="s">
        <v>49</v>
      </c>
      <c r="D14" s="47">
        <v>1</v>
      </c>
      <c r="E14" s="53" t="s">
        <v>36</v>
      </c>
      <c r="F14" s="54"/>
      <c r="G14" s="55"/>
      <c r="H14" s="55"/>
      <c r="I14" s="57" t="s">
        <v>37</v>
      </c>
      <c r="J14" s="58">
        <f>IF(I14="Less(-)",-1,1)</f>
        <v>1</v>
      </c>
      <c r="K14" s="59" t="s">
        <v>38</v>
      </c>
      <c r="L14" s="59" t="s">
        <v>4</v>
      </c>
      <c r="M14" s="60"/>
      <c r="N14" s="63"/>
      <c r="O14" s="60"/>
      <c r="P14" s="60"/>
      <c r="Q14" s="60"/>
      <c r="R14" s="60"/>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 aca="true" t="shared" si="2" ref="BA14:BA21">D14*M14</f>
        <v>0</v>
      </c>
      <c r="BB14" s="48">
        <f aca="true" t="shared" si="3" ref="BB14:BB21">D14*M14+O14+P14+R14</f>
        <v>0</v>
      </c>
      <c r="BC14" s="25" t="str">
        <f>SpellNumber(L14,BB14)</f>
        <v>INR Zero Only</v>
      </c>
      <c r="IA14" s="17">
        <v>1.2</v>
      </c>
      <c r="IB14" s="17" t="s">
        <v>70</v>
      </c>
      <c r="IC14" s="17" t="s">
        <v>49</v>
      </c>
      <c r="ID14" s="17">
        <v>1</v>
      </c>
      <c r="IE14" s="18" t="s">
        <v>36</v>
      </c>
      <c r="IF14" s="18"/>
      <c r="IG14" s="18"/>
      <c r="IH14" s="18"/>
      <c r="II14" s="18"/>
    </row>
    <row r="15" spans="1:243" s="17" customFormat="1" ht="15" customHeight="1">
      <c r="A15" s="64">
        <v>1.3</v>
      </c>
      <c r="B15" s="67" t="s">
        <v>61</v>
      </c>
      <c r="C15" s="65" t="s">
        <v>50</v>
      </c>
      <c r="D15" s="47">
        <v>1</v>
      </c>
      <c r="E15" s="53" t="s">
        <v>36</v>
      </c>
      <c r="F15" s="54"/>
      <c r="G15" s="55"/>
      <c r="H15" s="55"/>
      <c r="I15" s="57" t="s">
        <v>37</v>
      </c>
      <c r="J15" s="58">
        <f>IF(I15="Less(-)",-1,1)</f>
        <v>1</v>
      </c>
      <c r="K15" s="59" t="s">
        <v>38</v>
      </c>
      <c r="L15" s="59" t="s">
        <v>4</v>
      </c>
      <c r="M15" s="60"/>
      <c r="N15" s="63"/>
      <c r="O15" s="60"/>
      <c r="P15" s="60"/>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 t="shared" si="2"/>
        <v>0</v>
      </c>
      <c r="BB15" s="48">
        <f t="shared" si="3"/>
        <v>0</v>
      </c>
      <c r="BC15" s="25" t="str">
        <f>SpellNumber(L15,BB15)</f>
        <v>INR Zero Only</v>
      </c>
      <c r="IA15" s="17">
        <v>1.3</v>
      </c>
      <c r="IB15" s="71" t="s">
        <v>71</v>
      </c>
      <c r="IC15" s="17" t="s">
        <v>50</v>
      </c>
      <c r="ID15" s="17">
        <v>1</v>
      </c>
      <c r="IE15" s="18" t="s">
        <v>36</v>
      </c>
      <c r="IF15" s="18"/>
      <c r="IG15" s="18"/>
      <c r="IH15" s="18"/>
      <c r="II15" s="18"/>
    </row>
    <row r="16" spans="1:243" s="17" customFormat="1" ht="42.75" customHeight="1">
      <c r="A16" s="64">
        <v>1.4</v>
      </c>
      <c r="B16" s="67" t="s">
        <v>62</v>
      </c>
      <c r="C16" s="65" t="s">
        <v>51</v>
      </c>
      <c r="D16" s="47">
        <v>4</v>
      </c>
      <c r="E16" s="53" t="s">
        <v>36</v>
      </c>
      <c r="F16" s="54"/>
      <c r="G16" s="55"/>
      <c r="H16" s="56"/>
      <c r="I16" s="57" t="s">
        <v>37</v>
      </c>
      <c r="J16" s="58">
        <f>IF(I16="Less(-)",-1,1)</f>
        <v>1</v>
      </c>
      <c r="K16" s="59" t="s">
        <v>38</v>
      </c>
      <c r="L16" s="59" t="s">
        <v>4</v>
      </c>
      <c r="M16" s="60"/>
      <c r="N16" s="63"/>
      <c r="O16" s="60"/>
      <c r="P16" s="60"/>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 t="shared" si="2"/>
        <v>0</v>
      </c>
      <c r="BB16" s="48">
        <f t="shared" si="3"/>
        <v>0</v>
      </c>
      <c r="BC16" s="25" t="str">
        <f>SpellNumber(L16,BB16)</f>
        <v>INR Zero Only</v>
      </c>
      <c r="IA16" s="17">
        <v>1.4</v>
      </c>
      <c r="IB16" s="71" t="s">
        <v>72</v>
      </c>
      <c r="IC16" s="17" t="s">
        <v>51</v>
      </c>
      <c r="ID16" s="17">
        <v>4</v>
      </c>
      <c r="IE16" s="18" t="s">
        <v>36</v>
      </c>
      <c r="IF16" s="18"/>
      <c r="IG16" s="18"/>
      <c r="IH16" s="18"/>
      <c r="II16" s="18"/>
    </row>
    <row r="17" spans="1:243" s="17" customFormat="1" ht="40.5" customHeight="1">
      <c r="A17" s="64">
        <v>1.5</v>
      </c>
      <c r="B17" s="68" t="s">
        <v>63</v>
      </c>
      <c r="C17" s="65" t="s">
        <v>52</v>
      </c>
      <c r="D17" s="47">
        <v>1</v>
      </c>
      <c r="E17" s="53" t="s">
        <v>36</v>
      </c>
      <c r="F17" s="54"/>
      <c r="G17" s="55"/>
      <c r="H17" s="55"/>
      <c r="I17" s="57" t="s">
        <v>37</v>
      </c>
      <c r="J17" s="58">
        <f t="shared" si="0"/>
        <v>1</v>
      </c>
      <c r="K17" s="59" t="s">
        <v>38</v>
      </c>
      <c r="L17" s="59" t="s">
        <v>4</v>
      </c>
      <c r="M17" s="60"/>
      <c r="N17" s="63"/>
      <c r="O17" s="60"/>
      <c r="P17" s="60"/>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 t="shared" si="2"/>
        <v>0</v>
      </c>
      <c r="BB17" s="48">
        <f t="shared" si="3"/>
        <v>0</v>
      </c>
      <c r="BC17" s="25" t="str">
        <f t="shared" si="1"/>
        <v>INR Zero Only</v>
      </c>
      <c r="IA17" s="17">
        <v>1.5</v>
      </c>
      <c r="IB17" s="71" t="s">
        <v>73</v>
      </c>
      <c r="IC17" s="17" t="s">
        <v>52</v>
      </c>
      <c r="ID17" s="17">
        <v>1</v>
      </c>
      <c r="IE17" s="18" t="s">
        <v>36</v>
      </c>
      <c r="IF17" s="18"/>
      <c r="IG17" s="18"/>
      <c r="IH17" s="18"/>
      <c r="II17" s="18"/>
    </row>
    <row r="18" spans="1:243" s="17" customFormat="1" ht="15" customHeight="1">
      <c r="A18" s="64">
        <v>1.6</v>
      </c>
      <c r="B18" s="69" t="s">
        <v>64</v>
      </c>
      <c r="C18" s="65" t="s">
        <v>53</v>
      </c>
      <c r="D18" s="47">
        <v>1</v>
      </c>
      <c r="E18" s="53" t="s">
        <v>36</v>
      </c>
      <c r="F18" s="54"/>
      <c r="G18" s="55"/>
      <c r="H18" s="55"/>
      <c r="I18" s="57" t="s">
        <v>37</v>
      </c>
      <c r="J18" s="58">
        <f t="shared" si="0"/>
        <v>1</v>
      </c>
      <c r="K18" s="59" t="s">
        <v>38</v>
      </c>
      <c r="L18" s="59" t="s">
        <v>4</v>
      </c>
      <c r="M18" s="60"/>
      <c r="N18" s="63"/>
      <c r="O18" s="60"/>
      <c r="P18" s="60"/>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1">
        <f t="shared" si="2"/>
        <v>0</v>
      </c>
      <c r="BB18" s="48">
        <f t="shared" si="3"/>
        <v>0</v>
      </c>
      <c r="BC18" s="25" t="str">
        <f t="shared" si="1"/>
        <v>INR Zero Only</v>
      </c>
      <c r="IA18" s="17">
        <v>1.6</v>
      </c>
      <c r="IB18" s="71" t="s">
        <v>74</v>
      </c>
      <c r="IC18" s="17" t="s">
        <v>53</v>
      </c>
      <c r="ID18" s="17">
        <v>1</v>
      </c>
      <c r="IE18" s="18" t="s">
        <v>36</v>
      </c>
      <c r="IF18" s="18"/>
      <c r="IG18" s="18"/>
      <c r="IH18" s="18"/>
      <c r="II18" s="18"/>
    </row>
    <row r="19" spans="1:243" s="17" customFormat="1" ht="42.75" customHeight="1">
      <c r="A19" s="64">
        <v>1.7</v>
      </c>
      <c r="B19" s="70" t="s">
        <v>65</v>
      </c>
      <c r="C19" s="65" t="s">
        <v>54</v>
      </c>
      <c r="D19" s="47">
        <v>1</v>
      </c>
      <c r="E19" s="53" t="s">
        <v>36</v>
      </c>
      <c r="F19" s="54"/>
      <c r="G19" s="55"/>
      <c r="H19" s="56"/>
      <c r="I19" s="57" t="s">
        <v>37</v>
      </c>
      <c r="J19" s="58">
        <f t="shared" si="0"/>
        <v>1</v>
      </c>
      <c r="K19" s="59" t="s">
        <v>38</v>
      </c>
      <c r="L19" s="59" t="s">
        <v>4</v>
      </c>
      <c r="M19" s="60"/>
      <c r="N19" s="63"/>
      <c r="O19" s="60"/>
      <c r="P19" s="60"/>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1">
        <f t="shared" si="2"/>
        <v>0</v>
      </c>
      <c r="BB19" s="48">
        <f t="shared" si="3"/>
        <v>0</v>
      </c>
      <c r="BC19" s="25" t="str">
        <f t="shared" si="1"/>
        <v>INR Zero Only</v>
      </c>
      <c r="IA19" s="17">
        <v>1.7</v>
      </c>
      <c r="IB19" s="71" t="s">
        <v>75</v>
      </c>
      <c r="IC19" s="17" t="s">
        <v>54</v>
      </c>
      <c r="ID19" s="17">
        <v>1</v>
      </c>
      <c r="IE19" s="18" t="s">
        <v>36</v>
      </c>
      <c r="IF19" s="18"/>
      <c r="IG19" s="18"/>
      <c r="IH19" s="18"/>
      <c r="II19" s="18"/>
    </row>
    <row r="20" spans="1:243" s="17" customFormat="1" ht="15" customHeight="1">
      <c r="A20" s="64">
        <v>1.8</v>
      </c>
      <c r="B20" s="69" t="s">
        <v>66</v>
      </c>
      <c r="C20" s="65" t="s">
        <v>55</v>
      </c>
      <c r="D20" s="47">
        <v>1</v>
      </c>
      <c r="E20" s="53" t="s">
        <v>36</v>
      </c>
      <c r="F20" s="54"/>
      <c r="G20" s="55"/>
      <c r="H20" s="55"/>
      <c r="I20" s="57" t="s">
        <v>37</v>
      </c>
      <c r="J20" s="58">
        <f t="shared" si="0"/>
        <v>1</v>
      </c>
      <c r="K20" s="59" t="s">
        <v>38</v>
      </c>
      <c r="L20" s="59" t="s">
        <v>4</v>
      </c>
      <c r="M20" s="60"/>
      <c r="N20" s="63"/>
      <c r="O20" s="60"/>
      <c r="P20" s="60"/>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1">
        <f t="shared" si="2"/>
        <v>0</v>
      </c>
      <c r="BB20" s="48">
        <f t="shared" si="3"/>
        <v>0</v>
      </c>
      <c r="BC20" s="25" t="str">
        <f t="shared" si="1"/>
        <v>INR Zero Only</v>
      </c>
      <c r="IA20" s="17">
        <v>1.8</v>
      </c>
      <c r="IB20" s="71" t="s">
        <v>76</v>
      </c>
      <c r="IC20" s="17" t="s">
        <v>55</v>
      </c>
      <c r="ID20" s="17">
        <v>1</v>
      </c>
      <c r="IE20" s="18" t="s">
        <v>36</v>
      </c>
      <c r="IF20" s="18"/>
      <c r="IG20" s="18"/>
      <c r="IH20" s="18"/>
      <c r="II20" s="18"/>
    </row>
    <row r="21" spans="1:243" s="17" customFormat="1" ht="47.25" customHeight="1">
      <c r="A21" s="64">
        <v>1.9</v>
      </c>
      <c r="B21" s="70" t="s">
        <v>67</v>
      </c>
      <c r="C21" s="65" t="s">
        <v>68</v>
      </c>
      <c r="D21" s="47">
        <v>1</v>
      </c>
      <c r="E21" s="53" t="s">
        <v>56</v>
      </c>
      <c r="F21" s="54"/>
      <c r="G21" s="55"/>
      <c r="H21" s="55"/>
      <c r="I21" s="57" t="s">
        <v>37</v>
      </c>
      <c r="J21" s="58">
        <f t="shared" si="0"/>
        <v>1</v>
      </c>
      <c r="K21" s="59" t="s">
        <v>38</v>
      </c>
      <c r="L21" s="59" t="s">
        <v>4</v>
      </c>
      <c r="M21" s="60"/>
      <c r="N21" s="63"/>
      <c r="O21" s="60"/>
      <c r="P21" s="60"/>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1">
        <f t="shared" si="2"/>
        <v>0</v>
      </c>
      <c r="BB21" s="48">
        <f t="shared" si="3"/>
        <v>0</v>
      </c>
      <c r="BC21" s="25" t="str">
        <f t="shared" si="1"/>
        <v>INR Zero Only</v>
      </c>
      <c r="IA21" s="17">
        <v>1.9</v>
      </c>
      <c r="IB21" s="71" t="s">
        <v>77</v>
      </c>
      <c r="IC21" s="17" t="s">
        <v>68</v>
      </c>
      <c r="ID21" s="17">
        <v>1</v>
      </c>
      <c r="IE21" s="18" t="s">
        <v>56</v>
      </c>
      <c r="IF21" s="18"/>
      <c r="IG21" s="18"/>
      <c r="IH21" s="18"/>
      <c r="II21" s="18"/>
    </row>
    <row r="22" spans="1:243" s="26" customFormat="1" ht="24.75" customHeight="1">
      <c r="A22" s="28" t="s">
        <v>40</v>
      </c>
      <c r="B22" s="66"/>
      <c r="C22" s="30"/>
      <c r="D22" s="31"/>
      <c r="E22" s="49"/>
      <c r="F22" s="49"/>
      <c r="G22" s="49"/>
      <c r="H22" s="50"/>
      <c r="I22" s="50"/>
      <c r="J22" s="50"/>
      <c r="K22" s="50"/>
      <c r="L22" s="51"/>
      <c r="BA22" s="52">
        <f>BA13+BA14+BA15+BA16+BA17+BA19+BA18+BA20+BA21</f>
        <v>0</v>
      </c>
      <c r="BB22" s="52">
        <f>BB13+BB14+BB15+BB16+BB17+BB19+BB18+BB20+BB21</f>
        <v>0</v>
      </c>
      <c r="BC22" s="25" t="str">
        <f>SpellNumber($E$2,BB22)</f>
        <v>INR Zero Only</v>
      </c>
      <c r="IE22" s="27">
        <v>4</v>
      </c>
      <c r="IF22" s="27" t="s">
        <v>39</v>
      </c>
      <c r="IG22" s="27" t="s">
        <v>41</v>
      </c>
      <c r="IH22" s="27">
        <v>10</v>
      </c>
      <c r="II22" s="27" t="s">
        <v>36</v>
      </c>
    </row>
    <row r="23" spans="1:243" s="40" customFormat="1" ht="54.75" customHeight="1" hidden="1">
      <c r="A23" s="29" t="s">
        <v>42</v>
      </c>
      <c r="B23" s="32"/>
      <c r="C23" s="33"/>
      <c r="D23" s="34"/>
      <c r="E23" s="45" t="s">
        <v>43</v>
      </c>
      <c r="F23" s="46"/>
      <c r="G23" s="35"/>
      <c r="H23" s="36"/>
      <c r="I23" s="36"/>
      <c r="J23" s="36"/>
      <c r="K23" s="37"/>
      <c r="L23" s="38"/>
      <c r="M23" s="39" t="s">
        <v>44</v>
      </c>
      <c r="O23" s="26"/>
      <c r="P23" s="26"/>
      <c r="Q23" s="26"/>
      <c r="R23" s="26"/>
      <c r="S23" s="26"/>
      <c r="BA23" s="41">
        <f>IF(ISBLANK(F23),0,IF(E23="Excess (+)",ROUND(BA22+(BA22*F23),2),IF(E23="Less (-)",ROUND(BA22+(BA22*F23*(-1)),2),0)))</f>
        <v>0</v>
      </c>
      <c r="BB23" s="42">
        <f>ROUND(BA23,0)</f>
        <v>0</v>
      </c>
      <c r="BC23" s="43" t="str">
        <f>SpellNumber(L23,BB23)</f>
        <v> Zero Only</v>
      </c>
      <c r="IE23" s="44"/>
      <c r="IF23" s="44"/>
      <c r="IG23" s="44"/>
      <c r="IH23" s="44"/>
      <c r="II23" s="44"/>
    </row>
    <row r="24" spans="1:243" s="40" customFormat="1" ht="43.5" customHeight="1">
      <c r="A24" s="28" t="s">
        <v>45</v>
      </c>
      <c r="B24" s="28"/>
      <c r="C24" s="73" t="str">
        <f>SpellNumber($E$2,BB22)</f>
        <v>INR Zero Only</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IE24" s="44"/>
      <c r="IF24" s="44"/>
      <c r="IG24" s="44"/>
      <c r="IH24" s="44"/>
      <c r="II24" s="44"/>
    </row>
  </sheetData>
  <sheetProtection password="E491" sheet="1"/>
  <mergeCells count="8">
    <mergeCell ref="A9:BC9"/>
    <mergeCell ref="C24:BC24"/>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O13:R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ErrorMessage="1" errorTitle="Invalid Entry" error="Only Numeric Values are allowed. " sqref="A13:A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s>
  <printOptions/>
  <pageMargins left="0.25" right="0.25" top="0.75" bottom="0.75" header="0.3" footer="0.3"/>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46</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2017-04-24T03:41:58Z</cp:lastPrinted>
  <dcterms:created xsi:type="dcterms:W3CDTF">2009-01-30T06:42:42Z</dcterms:created>
  <dcterms:modified xsi:type="dcterms:W3CDTF">2017-06-07T09:08:54Z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