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<sst xmlns="http://schemas.openxmlformats.org/spreadsheetml/2006/main" count="214" uniqueCount="72">
  <si>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</si>
  <si>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</si>
  <si>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</si>
  <si>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</si>
  <si>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</si>
  <si>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</si>
  <si>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</si>
  <si>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</si>
  <si>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</si>
  <si>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</si>
  <si>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</si>
  <si>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</si>
  <si>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</si>
  <si>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</si>
  <si>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</si>
  <si>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</si>
  <si>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</si>
  <si>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</si>
  <si>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</si>
  <si>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</si>
  <si>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</si>
  <si>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</si>
  <si>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</si>
  <si>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</si>
  <si>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</si>
  <si>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</si>
  <si>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</si>
  <si>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</si>
  <si>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</si>
  <si>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</si>
  <si>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</si>
  <si>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</si>
  <si>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</si>
  <si>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</si>
  <si>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</si>
  <si>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</si>
  <si>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</si>
  <si>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</si>
  <si>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</si>
  <si>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</si>
  <si>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</si>
  <si>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</si>
  <si>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</si>
  <si>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</si>
  <si>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</si>
  <si>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</si>
  <si>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</si>
  <si>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</si>
  <si>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</si>
  <si>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Freight Charges ( Unloading &amp; Stacking) { CIF charges for other than INR Bidders)</t>
  </si>
  <si>
    <t>Other Charges- If any-P&amp;F ( FCA charges for other than INR bidders)</t>
  </si>
  <si>
    <t>GST                           ( INR Bidders)</t>
  </si>
  <si>
    <t>Other Charges, If any</t>
  </si>
  <si>
    <t>ITEM1</t>
  </si>
  <si>
    <t>ITEM2</t>
  </si>
  <si>
    <t>ITEM3</t>
  </si>
  <si>
    <t>ITEM4</t>
  </si>
  <si>
    <t>ITEM5</t>
  </si>
  <si>
    <t>ITEM6</t>
  </si>
  <si>
    <t>Other if any-I (Please specify in technical bids)</t>
  </si>
  <si>
    <t>ADVANCED POLYMER CHARACTERIZATION EQUIPMENT                                                 ( complete with all specifcation as enclosed)</t>
  </si>
  <si>
    <t>Two years CMC Offer after the 2 years warranty Periods for item above 1.1</t>
  </si>
  <si>
    <t>Optional items ( Specify in technical bids)</t>
  </si>
  <si>
    <t>Other if any-II (Please specify in technical bids)</t>
  </si>
  <si>
    <t>Name of Work: &lt; Supply &amp; Instalation of ADVANCED POLYMER CHARACTERIZATION EQUIPMENT &gt;</t>
  </si>
  <si>
    <t>Contract No:  &lt;IISERM(940)17/18Pur &gt;</t>
  </si>
  <si>
    <t xml:space="preserve">Computer and 3 KVA UPS as per specifcation givens, branded </t>
  </si>
  <si>
    <t>ITEM7</t>
  </si>
  <si>
    <t>ITEM8</t>
  </si>
  <si>
    <t>ITEM9</t>
  </si>
  <si>
    <t>ITEM10</t>
  </si>
  <si>
    <t>ITEM11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</si>
</sst>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7" fillId="0" borderId="18"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2" fontId="4" fillId="0" borderId="10" xfId="59" applyNumberFormat="1" applyFont="1" applyFill="1" applyBorder="1" applyAlignment="1">
      <alignment vertical="top" readingOrder="1"/>
      <protection/>
    </xf>
    <xf numFmtId="0" fontId="4" fillId="0" borderId="0" xfId="55" applyNumberFormat="1" applyFont="1" applyFill="1" applyAlignment="1">
      <alignment vertical="top" wrapText="1"/>
      <protection/>
    </xf>
    <xf numFmtId="0" fontId="23" fillId="0" borderId="13" xfId="59" applyNumberFormat="1" applyFont="1" applyFill="1" applyBorder="1" applyAlignment="1">
      <alignment vertical="top" wrapText="1"/>
      <protection/>
    </xf>
    <xf numFmtId="0" fontId="7" fillId="0" borderId="21" xfId="55" applyNumberFormat="1" applyFont="1" applyFill="1" applyBorder="1" applyAlignment="1">
      <alignment horizontal="center"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174" fontId="4" fillId="0" borderId="13" xfId="59" applyNumberFormat="1" applyFont="1" applyFill="1" applyBorder="1" applyAlignment="1">
      <alignment horizontal="center"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2600325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6"/>
  <sheetViews>
    <sheetView showGridLines="0" zoomScale="85" zoomScaleNormal="85" zoomScalePageLayoutView="0" workbookViewId="0" topLeftCell="A1">
      <selection activeCell="A9" sqref="A9:BC9"/>
    </sheetView>
  </sheetViews>
  <sheetFormatPr defaultColWidth="9.140625" defaultRowHeight="15"/>
  <cols>
    <col min="1" max="1" width="7.7109375" style="1" customWidth="1"/>
    <col min="2" max="2" width="71.57421875" style="1" customWidth="1"/>
    <col min="3" max="3" width="13.57421875" style="1" hidden="1" customWidth="1"/>
    <col min="4" max="4" width="11.140625" style="1" customWidth="1"/>
    <col min="5" max="5" width="9.57421875" style="1" customWidth="1"/>
    <col min="6" max="6" width="15.140625" style="1" hidden="1" customWidth="1"/>
    <col min="7" max="11" width="9.140625" style="1" hidden="1" customWidth="1"/>
    <col min="12" max="12" width="12.421875" style="1" customWidth="1"/>
    <col min="13" max="13" width="17.8515625" style="1" customWidth="1"/>
    <col min="14" max="14" width="12.28125" style="2" hidden="1" customWidth="1"/>
    <col min="15" max="15" width="17.57421875" style="1" customWidth="1"/>
    <col min="16" max="16" width="22.8515625" style="1" customWidth="1"/>
    <col min="17" max="17" width="12.28125" style="1" hidden="1" customWidth="1"/>
    <col min="18" max="18" width="22.7109375" style="1" customWidth="1"/>
    <col min="19" max="19" width="12.8515625" style="1" customWidth="1"/>
    <col min="20" max="20" width="12.28125" style="1" hidden="1" customWidth="1"/>
    <col min="21" max="52" width="9.140625" style="1" hidden="1" customWidth="1"/>
    <col min="53" max="53" width="17.0039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48</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64</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65</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51</v>
      </c>
      <c r="P11" s="19" t="s">
        <v>49</v>
      </c>
      <c r="Q11" s="19" t="s">
        <v>27</v>
      </c>
      <c r="R11" s="19" t="s">
        <v>50</v>
      </c>
      <c r="S11" s="19" t="s">
        <v>52</v>
      </c>
      <c r="T11" s="19" t="s">
        <v>28</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29</v>
      </c>
      <c r="BB11" s="21" t="s">
        <v>30</v>
      </c>
      <c r="BC11" s="22" t="s">
        <v>31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7.5" customHeight="1">
      <c r="A13" s="25">
        <v>1.1</v>
      </c>
      <c r="B13" s="66" t="s">
        <v>60</v>
      </c>
      <c r="C13" s="67" t="s">
        <v>53</v>
      </c>
      <c r="D13" s="64">
        <v>1</v>
      </c>
      <c r="E13" s="51" t="s">
        <v>34</v>
      </c>
      <c r="F13" s="52"/>
      <c r="G13" s="53"/>
      <c r="H13" s="54"/>
      <c r="I13" s="55" t="s">
        <v>35</v>
      </c>
      <c r="J13" s="56">
        <f aca="true" t="shared" si="0" ref="J13:J23">IF(I13="Less(-)",-1,1)</f>
        <v>1</v>
      </c>
      <c r="K13" s="57" t="s">
        <v>36</v>
      </c>
      <c r="L13" s="57" t="s">
        <v>4</v>
      </c>
      <c r="M13" s="58"/>
      <c r="N13" s="53"/>
      <c r="O13" s="53"/>
      <c r="P13" s="59"/>
      <c r="Q13" s="53"/>
      <c r="R13" s="53"/>
      <c r="S13" s="59"/>
      <c r="T13" s="59"/>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1">
        <f aca="true" t="shared" si="1" ref="BA13:BA23">D13*M13+R13</f>
        <v>0</v>
      </c>
      <c r="BB13" s="46">
        <f aca="true" t="shared" si="2" ref="BB13:BB23">D13*M13+O13+P13+R13+S13</f>
        <v>0</v>
      </c>
      <c r="BC13" s="26" t="str">
        <f aca="true" t="shared" si="3" ref="BC13:BC23">SpellNumber(L13,BB13)</f>
        <v>INR Zero Only</v>
      </c>
      <c r="IA13" s="27">
        <v>1.1</v>
      </c>
      <c r="IB13" s="65" t="s">
        <v>60</v>
      </c>
      <c r="IC13" s="27" t="s">
        <v>53</v>
      </c>
      <c r="ID13" s="27">
        <v>1</v>
      </c>
      <c r="IE13" s="28" t="s">
        <v>34</v>
      </c>
      <c r="IF13" s="28" t="s">
        <v>37</v>
      </c>
      <c r="IG13" s="28" t="s">
        <v>33</v>
      </c>
      <c r="IH13" s="28">
        <v>123.223</v>
      </c>
      <c r="II13" s="28" t="s">
        <v>34</v>
      </c>
    </row>
    <row r="14" spans="1:243" s="27" customFormat="1" ht="37.5" customHeight="1">
      <c r="A14" s="25">
        <v>1.2</v>
      </c>
      <c r="B14" s="66" t="s">
        <v>61</v>
      </c>
      <c r="C14" s="67" t="s">
        <v>54</v>
      </c>
      <c r="D14" s="64">
        <v>2</v>
      </c>
      <c r="E14" s="51" t="s">
        <v>34</v>
      </c>
      <c r="F14" s="52"/>
      <c r="G14" s="53"/>
      <c r="H14" s="53"/>
      <c r="I14" s="55" t="s">
        <v>35</v>
      </c>
      <c r="J14" s="56">
        <f t="shared" si="0"/>
        <v>1</v>
      </c>
      <c r="K14" s="57" t="s">
        <v>36</v>
      </c>
      <c r="L14" s="57" t="s">
        <v>4</v>
      </c>
      <c r="M14" s="58"/>
      <c r="N14" s="53"/>
      <c r="O14" s="53"/>
      <c r="P14" s="59"/>
      <c r="Q14" s="53"/>
      <c r="R14" s="53"/>
      <c r="S14" s="59"/>
      <c r="T14" s="59"/>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1">
        <f t="shared" si="1"/>
        <v>0</v>
      </c>
      <c r="BB14" s="46">
        <f t="shared" si="2"/>
        <v>0</v>
      </c>
      <c r="BC14" s="26" t="str">
        <f t="shared" si="3"/>
        <v>INR Zero Only</v>
      </c>
      <c r="IA14" s="27">
        <v>1.2</v>
      </c>
      <c r="IB14" s="65" t="s">
        <v>61</v>
      </c>
      <c r="IC14" s="27" t="s">
        <v>54</v>
      </c>
      <c r="ID14" s="27">
        <v>2</v>
      </c>
      <c r="IE14" s="28" t="s">
        <v>34</v>
      </c>
      <c r="IF14" s="28" t="s">
        <v>39</v>
      </c>
      <c r="IG14" s="28" t="s">
        <v>38</v>
      </c>
      <c r="IH14" s="28">
        <v>213</v>
      </c>
      <c r="II14" s="28" t="s">
        <v>34</v>
      </c>
    </row>
    <row r="15" spans="1:243" s="27" customFormat="1" ht="21.75" customHeight="1">
      <c r="A15" s="25">
        <v>1.3</v>
      </c>
      <c r="B15" s="66" t="s">
        <v>66</v>
      </c>
      <c r="C15" s="67" t="s">
        <v>55</v>
      </c>
      <c r="D15" s="64">
        <v>1</v>
      </c>
      <c r="E15" s="51" t="s">
        <v>34</v>
      </c>
      <c r="F15" s="52"/>
      <c r="G15" s="53"/>
      <c r="H15" s="53"/>
      <c r="I15" s="55" t="s">
        <v>35</v>
      </c>
      <c r="J15" s="56">
        <f t="shared" si="0"/>
        <v>1</v>
      </c>
      <c r="K15" s="57" t="s">
        <v>36</v>
      </c>
      <c r="L15" s="57" t="s">
        <v>4</v>
      </c>
      <c r="M15" s="58"/>
      <c r="N15" s="53"/>
      <c r="O15" s="53"/>
      <c r="P15" s="59"/>
      <c r="Q15" s="53"/>
      <c r="R15" s="53"/>
      <c r="S15" s="59"/>
      <c r="T15" s="59"/>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1">
        <f t="shared" si="1"/>
        <v>0</v>
      </c>
      <c r="BB15" s="46">
        <f t="shared" si="2"/>
        <v>0</v>
      </c>
      <c r="BC15" s="26" t="str">
        <f t="shared" si="3"/>
        <v>INR Zero Only</v>
      </c>
      <c r="IA15" s="27">
        <v>1.3</v>
      </c>
      <c r="IB15" s="27" t="s">
        <v>66</v>
      </c>
      <c r="IC15" s="27" t="s">
        <v>55</v>
      </c>
      <c r="ID15" s="27">
        <v>1</v>
      </c>
      <c r="IE15" s="28" t="s">
        <v>34</v>
      </c>
      <c r="IF15" s="28" t="s">
        <v>39</v>
      </c>
      <c r="IG15" s="28" t="s">
        <v>38</v>
      </c>
      <c r="IH15" s="28">
        <v>213</v>
      </c>
      <c r="II15" s="28" t="s">
        <v>34</v>
      </c>
    </row>
    <row r="16" spans="1:243" s="27" customFormat="1" ht="22.5" customHeight="1">
      <c r="A16" s="25">
        <v>1.4</v>
      </c>
      <c r="B16" s="66" t="s">
        <v>62</v>
      </c>
      <c r="C16" s="67" t="s">
        <v>56</v>
      </c>
      <c r="D16" s="64">
        <v>1</v>
      </c>
      <c r="E16" s="51" t="s">
        <v>34</v>
      </c>
      <c r="F16" s="52"/>
      <c r="G16" s="53"/>
      <c r="H16" s="53"/>
      <c r="I16" s="55" t="s">
        <v>35</v>
      </c>
      <c r="J16" s="56">
        <f t="shared" si="0"/>
        <v>1</v>
      </c>
      <c r="K16" s="57" t="s">
        <v>36</v>
      </c>
      <c r="L16" s="57" t="s">
        <v>4</v>
      </c>
      <c r="M16" s="58"/>
      <c r="N16" s="53"/>
      <c r="O16" s="53"/>
      <c r="P16" s="59"/>
      <c r="Q16" s="53"/>
      <c r="R16" s="53"/>
      <c r="S16" s="59"/>
      <c r="T16" s="59"/>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1">
        <f t="shared" si="1"/>
        <v>0</v>
      </c>
      <c r="BB16" s="46">
        <f t="shared" si="2"/>
        <v>0</v>
      </c>
      <c r="BC16" s="26" t="str">
        <f t="shared" si="3"/>
        <v>INR Zero Only</v>
      </c>
      <c r="IA16" s="27">
        <v>1.4</v>
      </c>
      <c r="IB16" s="27" t="s">
        <v>62</v>
      </c>
      <c r="IC16" s="27" t="s">
        <v>56</v>
      </c>
      <c r="ID16" s="27">
        <v>1</v>
      </c>
      <c r="IE16" s="28" t="s">
        <v>34</v>
      </c>
      <c r="IF16" s="28" t="s">
        <v>32</v>
      </c>
      <c r="IG16" s="28" t="s">
        <v>40</v>
      </c>
      <c r="IH16" s="28">
        <v>10</v>
      </c>
      <c r="II16" s="28" t="s">
        <v>34</v>
      </c>
    </row>
    <row r="17" spans="1:243" s="27" customFormat="1" ht="22.5" customHeight="1">
      <c r="A17" s="25">
        <v>1.5</v>
      </c>
      <c r="B17" s="66" t="s">
        <v>59</v>
      </c>
      <c r="C17" s="67" t="s">
        <v>57</v>
      </c>
      <c r="D17" s="64">
        <v>1</v>
      </c>
      <c r="E17" s="51" t="s">
        <v>34</v>
      </c>
      <c r="F17" s="52"/>
      <c r="G17" s="53"/>
      <c r="H17" s="53"/>
      <c r="I17" s="55" t="s">
        <v>35</v>
      </c>
      <c r="J17" s="56">
        <f t="shared" si="0"/>
        <v>1</v>
      </c>
      <c r="K17" s="57" t="s">
        <v>36</v>
      </c>
      <c r="L17" s="57" t="s">
        <v>4</v>
      </c>
      <c r="M17" s="58"/>
      <c r="N17" s="53"/>
      <c r="O17" s="53"/>
      <c r="P17" s="59"/>
      <c r="Q17" s="53"/>
      <c r="R17" s="53"/>
      <c r="S17" s="59"/>
      <c r="T17" s="59"/>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1">
        <f t="shared" si="1"/>
        <v>0</v>
      </c>
      <c r="BB17" s="46">
        <f t="shared" si="2"/>
        <v>0</v>
      </c>
      <c r="BC17" s="26" t="str">
        <f t="shared" si="3"/>
        <v>INR Zero Only</v>
      </c>
      <c r="IA17" s="27">
        <v>1.5</v>
      </c>
      <c r="IB17" s="27" t="s">
        <v>59</v>
      </c>
      <c r="IC17" s="27" t="s">
        <v>57</v>
      </c>
      <c r="ID17" s="27">
        <v>1</v>
      </c>
      <c r="IE17" s="28" t="s">
        <v>34</v>
      </c>
      <c r="IF17" s="28"/>
      <c r="IG17" s="28"/>
      <c r="IH17" s="28"/>
      <c r="II17" s="28"/>
    </row>
    <row r="18" spans="1:243" s="27" customFormat="1" ht="22.5" customHeight="1">
      <c r="A18" s="25">
        <v>1.6</v>
      </c>
      <c r="B18" s="66" t="s">
        <v>59</v>
      </c>
      <c r="C18" s="67" t="s">
        <v>58</v>
      </c>
      <c r="D18" s="64">
        <v>1</v>
      </c>
      <c r="E18" s="51" t="s">
        <v>34</v>
      </c>
      <c r="F18" s="52"/>
      <c r="G18" s="53"/>
      <c r="H18" s="53"/>
      <c r="I18" s="55" t="s">
        <v>35</v>
      </c>
      <c r="J18" s="56">
        <f t="shared" si="0"/>
        <v>1</v>
      </c>
      <c r="K18" s="57" t="s">
        <v>36</v>
      </c>
      <c r="L18" s="57" t="s">
        <v>4</v>
      </c>
      <c r="M18" s="58"/>
      <c r="N18" s="53"/>
      <c r="O18" s="53"/>
      <c r="P18" s="59"/>
      <c r="Q18" s="53"/>
      <c r="R18" s="53"/>
      <c r="S18" s="59"/>
      <c r="T18" s="59"/>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1">
        <f t="shared" si="1"/>
        <v>0</v>
      </c>
      <c r="BB18" s="46">
        <f t="shared" si="2"/>
        <v>0</v>
      </c>
      <c r="BC18" s="26" t="str">
        <f t="shared" si="3"/>
        <v>INR Zero Only</v>
      </c>
      <c r="IA18" s="27">
        <v>1.6</v>
      </c>
      <c r="IB18" s="27" t="s">
        <v>59</v>
      </c>
      <c r="IC18" s="27" t="s">
        <v>58</v>
      </c>
      <c r="ID18" s="27">
        <v>1</v>
      </c>
      <c r="IE18" s="28" t="s">
        <v>34</v>
      </c>
      <c r="IF18" s="28"/>
      <c r="IG18" s="28"/>
      <c r="IH18" s="28"/>
      <c r="II18" s="28"/>
    </row>
    <row r="19" spans="1:243" s="27" customFormat="1" ht="22.5" customHeight="1">
      <c r="A19" s="25">
        <v>1.7</v>
      </c>
      <c r="B19" s="66" t="s">
        <v>59</v>
      </c>
      <c r="C19" s="67" t="s">
        <v>67</v>
      </c>
      <c r="D19" s="64">
        <v>1</v>
      </c>
      <c r="E19" s="51" t="s">
        <v>34</v>
      </c>
      <c r="F19" s="52"/>
      <c r="G19" s="53"/>
      <c r="H19" s="53"/>
      <c r="I19" s="55" t="s">
        <v>35</v>
      </c>
      <c r="J19" s="56">
        <f t="shared" si="0"/>
        <v>1</v>
      </c>
      <c r="K19" s="57" t="s">
        <v>36</v>
      </c>
      <c r="L19" s="57" t="s">
        <v>4</v>
      </c>
      <c r="M19" s="58"/>
      <c r="N19" s="53"/>
      <c r="O19" s="53"/>
      <c r="P19" s="59"/>
      <c r="Q19" s="53"/>
      <c r="R19" s="53"/>
      <c r="S19" s="59"/>
      <c r="T19" s="59"/>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1">
        <f t="shared" si="1"/>
        <v>0</v>
      </c>
      <c r="BB19" s="46">
        <f t="shared" si="2"/>
        <v>0</v>
      </c>
      <c r="BC19" s="26" t="str">
        <f t="shared" si="3"/>
        <v>INR Zero Only</v>
      </c>
      <c r="IA19" s="27">
        <v>1.7</v>
      </c>
      <c r="IB19" s="27" t="s">
        <v>59</v>
      </c>
      <c r="IC19" s="27" t="s">
        <v>67</v>
      </c>
      <c r="ID19" s="27">
        <v>1</v>
      </c>
      <c r="IE19" s="28" t="s">
        <v>34</v>
      </c>
      <c r="IF19" s="28"/>
      <c r="IG19" s="28"/>
      <c r="IH19" s="28"/>
      <c r="II19" s="28"/>
    </row>
    <row r="20" spans="1:243" s="27" customFormat="1" ht="22.5" customHeight="1">
      <c r="A20" s="25">
        <v>1.8</v>
      </c>
      <c r="B20" s="66" t="s">
        <v>59</v>
      </c>
      <c r="C20" s="67" t="s">
        <v>68</v>
      </c>
      <c r="D20" s="64">
        <v>1</v>
      </c>
      <c r="E20" s="51" t="s">
        <v>34</v>
      </c>
      <c r="F20" s="52"/>
      <c r="G20" s="53"/>
      <c r="H20" s="53"/>
      <c r="I20" s="55" t="s">
        <v>35</v>
      </c>
      <c r="J20" s="56">
        <f t="shared" si="0"/>
        <v>1</v>
      </c>
      <c r="K20" s="57" t="s">
        <v>36</v>
      </c>
      <c r="L20" s="57" t="s">
        <v>4</v>
      </c>
      <c r="M20" s="58"/>
      <c r="N20" s="53"/>
      <c r="O20" s="53"/>
      <c r="P20" s="59"/>
      <c r="Q20" s="53"/>
      <c r="R20" s="53"/>
      <c r="S20" s="59"/>
      <c r="T20" s="59"/>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1">
        <f t="shared" si="1"/>
        <v>0</v>
      </c>
      <c r="BB20" s="46">
        <f t="shared" si="2"/>
        <v>0</v>
      </c>
      <c r="BC20" s="26" t="str">
        <f t="shared" si="3"/>
        <v>INR Zero Only</v>
      </c>
      <c r="IA20" s="27">
        <v>1.8</v>
      </c>
      <c r="IB20" s="27" t="s">
        <v>59</v>
      </c>
      <c r="IC20" s="27" t="s">
        <v>68</v>
      </c>
      <c r="ID20" s="27">
        <v>1</v>
      </c>
      <c r="IE20" s="28" t="s">
        <v>34</v>
      </c>
      <c r="IF20" s="28"/>
      <c r="IG20" s="28"/>
      <c r="IH20" s="28"/>
      <c r="II20" s="28"/>
    </row>
    <row r="21" spans="1:243" s="27" customFormat="1" ht="22.5" customHeight="1">
      <c r="A21" s="25">
        <v>1.9</v>
      </c>
      <c r="B21" s="66" t="s">
        <v>59</v>
      </c>
      <c r="C21" s="67" t="s">
        <v>69</v>
      </c>
      <c r="D21" s="64">
        <v>1</v>
      </c>
      <c r="E21" s="51" t="s">
        <v>34</v>
      </c>
      <c r="F21" s="52"/>
      <c r="G21" s="53"/>
      <c r="H21" s="53"/>
      <c r="I21" s="55" t="s">
        <v>35</v>
      </c>
      <c r="J21" s="56">
        <f t="shared" si="0"/>
        <v>1</v>
      </c>
      <c r="K21" s="57" t="s">
        <v>36</v>
      </c>
      <c r="L21" s="57" t="s">
        <v>4</v>
      </c>
      <c r="M21" s="58"/>
      <c r="N21" s="53"/>
      <c r="O21" s="53"/>
      <c r="P21" s="59"/>
      <c r="Q21" s="53"/>
      <c r="R21" s="53"/>
      <c r="S21" s="59"/>
      <c r="T21" s="59"/>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1">
        <f t="shared" si="1"/>
        <v>0</v>
      </c>
      <c r="BB21" s="46">
        <f t="shared" si="2"/>
        <v>0</v>
      </c>
      <c r="BC21" s="26" t="str">
        <f t="shared" si="3"/>
        <v>INR Zero Only</v>
      </c>
      <c r="IA21" s="27">
        <v>1.9</v>
      </c>
      <c r="IB21" s="27" t="s">
        <v>59</v>
      </c>
      <c r="IC21" s="27" t="s">
        <v>69</v>
      </c>
      <c r="ID21" s="27">
        <v>1</v>
      </c>
      <c r="IE21" s="28" t="s">
        <v>34</v>
      </c>
      <c r="IF21" s="28"/>
      <c r="IG21" s="28"/>
      <c r="IH21" s="28"/>
      <c r="II21" s="28"/>
    </row>
    <row r="22" spans="1:243" s="27" customFormat="1" ht="24" customHeight="1">
      <c r="A22" s="76">
        <v>2</v>
      </c>
      <c r="B22" s="66" t="s">
        <v>59</v>
      </c>
      <c r="C22" s="67" t="s">
        <v>70</v>
      </c>
      <c r="D22" s="64">
        <v>1</v>
      </c>
      <c r="E22" s="51" t="s">
        <v>34</v>
      </c>
      <c r="F22" s="52"/>
      <c r="G22" s="53"/>
      <c r="H22" s="53"/>
      <c r="I22" s="55" t="s">
        <v>35</v>
      </c>
      <c r="J22" s="56">
        <f t="shared" si="0"/>
        <v>1</v>
      </c>
      <c r="K22" s="57" t="s">
        <v>36</v>
      </c>
      <c r="L22" s="57" t="s">
        <v>4</v>
      </c>
      <c r="M22" s="58"/>
      <c r="N22" s="53"/>
      <c r="O22" s="53"/>
      <c r="P22" s="59"/>
      <c r="Q22" s="53"/>
      <c r="R22" s="53"/>
      <c r="S22" s="59"/>
      <c r="T22" s="59"/>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1">
        <f t="shared" si="1"/>
        <v>0</v>
      </c>
      <c r="BB22" s="46">
        <f t="shared" si="2"/>
        <v>0</v>
      </c>
      <c r="BC22" s="26" t="str">
        <f t="shared" si="3"/>
        <v>INR Zero Only</v>
      </c>
      <c r="IA22" s="27">
        <v>2</v>
      </c>
      <c r="IB22" s="27" t="s">
        <v>59</v>
      </c>
      <c r="IC22" s="27" t="s">
        <v>70</v>
      </c>
      <c r="ID22" s="27">
        <v>1</v>
      </c>
      <c r="IE22" s="28" t="s">
        <v>34</v>
      </c>
      <c r="IF22" s="28" t="s">
        <v>32</v>
      </c>
      <c r="IG22" s="28" t="s">
        <v>40</v>
      </c>
      <c r="IH22" s="28">
        <v>10</v>
      </c>
      <c r="II22" s="28" t="s">
        <v>34</v>
      </c>
    </row>
    <row r="23" spans="1:243" s="27" customFormat="1" ht="25.5" customHeight="1">
      <c r="A23" s="25">
        <v>2.1</v>
      </c>
      <c r="B23" s="66" t="s">
        <v>63</v>
      </c>
      <c r="C23" s="67" t="s">
        <v>71</v>
      </c>
      <c r="D23" s="64">
        <v>1</v>
      </c>
      <c r="E23" s="51" t="s">
        <v>34</v>
      </c>
      <c r="F23" s="52"/>
      <c r="G23" s="53"/>
      <c r="H23" s="54"/>
      <c r="I23" s="55" t="s">
        <v>35</v>
      </c>
      <c r="J23" s="56">
        <f t="shared" si="0"/>
        <v>1</v>
      </c>
      <c r="K23" s="57" t="s">
        <v>36</v>
      </c>
      <c r="L23" s="57" t="s">
        <v>4</v>
      </c>
      <c r="M23" s="58"/>
      <c r="N23" s="53"/>
      <c r="O23" s="53"/>
      <c r="P23" s="59"/>
      <c r="Q23" s="53"/>
      <c r="R23" s="53"/>
      <c r="S23" s="59"/>
      <c r="T23" s="59"/>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1">
        <f t="shared" si="1"/>
        <v>0</v>
      </c>
      <c r="BB23" s="46">
        <f t="shared" si="2"/>
        <v>0</v>
      </c>
      <c r="BC23" s="26" t="str">
        <f t="shared" si="3"/>
        <v>INR Zero Only</v>
      </c>
      <c r="IA23" s="27">
        <v>2.1</v>
      </c>
      <c r="IB23" s="65" t="s">
        <v>63</v>
      </c>
      <c r="IC23" s="27" t="s">
        <v>71</v>
      </c>
      <c r="ID23" s="27">
        <v>1</v>
      </c>
      <c r="IE23" s="28" t="s">
        <v>34</v>
      </c>
      <c r="IF23" s="28" t="s">
        <v>37</v>
      </c>
      <c r="IG23" s="28" t="s">
        <v>33</v>
      </c>
      <c r="IH23" s="28">
        <v>123.223</v>
      </c>
      <c r="II23" s="28" t="s">
        <v>34</v>
      </c>
    </row>
    <row r="24" spans="1:243" s="27" customFormat="1" ht="24.75" customHeight="1">
      <c r="A24" s="30" t="s">
        <v>41</v>
      </c>
      <c r="B24" s="63"/>
      <c r="C24" s="31"/>
      <c r="D24" s="31"/>
      <c r="E24" s="47"/>
      <c r="F24" s="47"/>
      <c r="G24" s="47"/>
      <c r="H24" s="48"/>
      <c r="I24" s="48"/>
      <c r="J24" s="48"/>
      <c r="K24" s="48"/>
      <c r="L24" s="49"/>
      <c r="BA24" s="50">
        <f>BA13+BA14+BA15+BA16+BA22+BA23</f>
        <v>0</v>
      </c>
      <c r="BB24" s="50">
        <f>BB13+BB14+BB15+BB16+BB22+BB23</f>
        <v>0</v>
      </c>
      <c r="BC24" s="26" t="str">
        <f>SpellNumber($E$2,BB24)</f>
        <v>INR Zero Only</v>
      </c>
      <c r="IE24" s="28">
        <v>4</v>
      </c>
      <c r="IF24" s="28" t="s">
        <v>39</v>
      </c>
      <c r="IG24" s="28" t="s">
        <v>42</v>
      </c>
      <c r="IH24" s="28">
        <v>10</v>
      </c>
      <c r="II24" s="28" t="s">
        <v>34</v>
      </c>
    </row>
    <row r="25" spans="1:243" s="39" customFormat="1" ht="54.75" customHeight="1" hidden="1">
      <c r="A25" s="30" t="s">
        <v>43</v>
      </c>
      <c r="B25" s="62"/>
      <c r="C25" s="32"/>
      <c r="D25" s="33"/>
      <c r="E25" s="44" t="s">
        <v>44</v>
      </c>
      <c r="F25" s="45"/>
      <c r="G25" s="34"/>
      <c r="H25" s="35"/>
      <c r="I25" s="35"/>
      <c r="J25" s="35"/>
      <c r="K25" s="36"/>
      <c r="L25" s="37"/>
      <c r="M25" s="38" t="s">
        <v>45</v>
      </c>
      <c r="O25" s="27"/>
      <c r="P25" s="27"/>
      <c r="Q25" s="27"/>
      <c r="R25" s="27"/>
      <c r="S25" s="27"/>
      <c r="BA25" s="40">
        <f>IF(ISBLANK(F25),0,IF(E25="Excess (+)",ROUND(BA24+(BA24*F25),2),IF(E25="Less (-)",ROUND(BA24+(BA24*F25*(-1)),2),0)))</f>
        <v>0</v>
      </c>
      <c r="BB25" s="41">
        <f>ROUND(BA25,0)</f>
        <v>0</v>
      </c>
      <c r="BC25" s="42" t="str">
        <f>SpellNumber(L25,BB25)</f>
        <v> Zero Only</v>
      </c>
      <c r="IE25" s="43"/>
      <c r="IF25" s="43"/>
      <c r="IG25" s="43"/>
      <c r="IH25" s="43"/>
      <c r="II25" s="43"/>
    </row>
    <row r="26" spans="1:243" s="39" customFormat="1" ht="43.5" customHeight="1">
      <c r="A26" s="29" t="s">
        <v>46</v>
      </c>
      <c r="B26" s="29"/>
      <c r="C26" s="69" t="str">
        <f>SpellNumber($E$2,BB24)</f>
        <v>INR Zero Only</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IE26" s="43"/>
      <c r="IF26" s="43"/>
      <c r="IG26" s="43"/>
      <c r="IH26" s="43"/>
      <c r="II26" s="43"/>
    </row>
    <row r="28" ht="15"/>
    <row r="29" ht="15"/>
    <row r="30" ht="15"/>
  </sheetData>
  <sheetProtection password="E491" sheet="1"/>
  <mergeCells count="8">
    <mergeCell ref="A9:BC9"/>
    <mergeCell ref="C26:BC2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3">
      <formula1>0</formula1>
      <formula2>999999999999999</formula2>
    </dataValidation>
    <dataValidation type="list" allowBlank="1" showInputMessage="1" showErrorMessage="1" sqref="L21 L13 L14 L15 L16 L17 L18 L19 L20 L23 L22">
      <formula1>"INR"</formula1>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F13:F23 D13:D23">
      <formula1>0</formula1>
      <formula2>999999999999999</formula2>
    </dataValidation>
    <dataValidation type="list" allowBlank="1" showErrorMessage="1" sqref="K13:K23">
      <formula1>"Partial Conversion,Full Conversion"</formula1>
      <formula2>0</formula2>
    </dataValidation>
    <dataValidation type="decimal" allowBlank="1" showErrorMessage="1" errorTitle="Invalid Entry" error="Only Numeric Values are allowed. " sqref="A13:A2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47</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2018-01-09T12:06:43Z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