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<sst xmlns="http://schemas.openxmlformats.org/spreadsheetml/2006/main" count="310" uniqueCount="109">
  <si>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</si>
  <si>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</si>
  <si>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</si>
  <si>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</si>
  <si>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</si>
  <si>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</si>
  <si>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</si>
  <si>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</si>
  <si>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</si>
  <si>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</si>
  <si>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</si>
  <si>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</si>
  <si>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</si>
  <si>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</si>
  <si>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</si>
  <si>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</si>
  <si>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</si>
  <si>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</si>
  <si>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</si>
  <si>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</si>
  <si>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</si>
  <si>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</si>
  <si>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</si>
  <si>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</si>
  <si>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</si>
  <si>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</si>
  <si>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</si>
  <si>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</si>
  <si>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</si>
  <si>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</si>
  <si>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</si>
  <si>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</si>
  <si>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</si>
  <si>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</si>
  <si>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</si>
  <si>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</si>
  <si>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</si>
  <si>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</si>
  <si>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</si>
  <si>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</si>
  <si>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</si>
  <si>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</si>
  <si>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</si>
  <si>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</si>
  <si>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</si>
  <si>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</si>
  <si>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</si>
  <si>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</si>
  <si>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</si>
  <si>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</si>
  <si>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</si>
  <si>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</si>
  <si>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item7</t>
  </si>
  <si>
    <t>INR Zero Only</t>
  </si>
  <si>
    <t>Outdoor Unit</t>
  </si>
  <si>
    <t>Variable refrigerant volume modular type air-conditioning system suitable for cooling and heating by using all inverter driven capacity control compressors complete with indoor and outdoor units, COP at 100% should be minimum 3.5 at 35 C (AHRI Conditions)  with individual controller, electronic expansion valve and fittings etc. as per quantity given below including full charging of R-410A refrigerant gas( according to piping length), temperature remote control complete i/c powder coating complete as per specifications including lifting positioning, etc at all floors/heights.</t>
  </si>
  <si>
    <t>12 HP</t>
  </si>
  <si>
    <t>5HP</t>
  </si>
  <si>
    <t>nos</t>
  </si>
  <si>
    <t>Supply of Hiwall type unit for VRV ODUs above with cordless remotes for following capacity with lifting. Positioning, gas charging, etc at all heights</t>
  </si>
  <si>
    <t>2 HP</t>
  </si>
  <si>
    <t>With Following Assembly, Erection, Testing and Commissioning of Imported fittings Y-joints and headers etc</t>
  </si>
  <si>
    <t>Ductable Unit  .</t>
  </si>
  <si>
    <t>4 TR</t>
  </si>
  <si>
    <t>Refrigerant Piping</t>
  </si>
  <si>
    <t>With Following interconnecting pipes one end expanded refrigerant copper pipe work for  Variable refrigerant volume units of following outer diameter, insulated with 19/13 mm thick XLPE closed cell electrometric nitrile rubber tubular insulation between each set of indoor &amp; outdoor units with outer mechanical protection of alluminum cladding for all exposed pipes as per specification.</t>
  </si>
  <si>
    <t>28.6 mm dia with 19mm thick nitrile rubber insulation</t>
  </si>
  <si>
    <t>25.4 mm dia with 19mm thick nitrile rubber insulation</t>
  </si>
  <si>
    <t>22.2 mm dia with 13mm thick nitrile rubber insulation</t>
  </si>
  <si>
    <t>19.1 mm dia with 13mm thick nitrile rubber insulation</t>
  </si>
  <si>
    <t>15.9 mm dia with 13mm thick nitrile rubber insulation</t>
  </si>
  <si>
    <t>12.7 mm dia with 13mm thick nitrile rubber insulation</t>
  </si>
  <si>
    <t>9.5 mm dia with 13mm thick nitrile rubber insulation</t>
  </si>
  <si>
    <t>6.5 mm dia with 13mm thick nitrile rubber insulation</t>
  </si>
  <si>
    <t>item6</t>
  </si>
  <si>
    <t>item8</t>
  </si>
  <si>
    <t>item9</t>
  </si>
  <si>
    <t>item10</t>
  </si>
  <si>
    <t>item11</t>
  </si>
  <si>
    <t>item12</t>
  </si>
  <si>
    <t>item13</t>
  </si>
  <si>
    <t>mtr</t>
  </si>
  <si>
    <t>Supply and installation of 300x50x 0.6 mm perforated pre painted MS cable tray with perforation not more than 17.5% in the convenient section, joined, connector, suspended from the ceiling with MS suspenders including bolts, nuts, painting and suspendors, etc as required</t>
  </si>
  <si>
    <t>Drain Piping</t>
  </si>
  <si>
    <t>With Following Rigid PVC Piping complete with fittings, supports as per specifications and duly insulated with 6mm thickness of XLPE closed cell nitrile rubber as per direction of Engineer-in-charge &amp; specifications enclosed as reqd.</t>
  </si>
  <si>
    <t>25 mm dia</t>
  </si>
  <si>
    <t>item14</t>
  </si>
  <si>
    <t>item15</t>
  </si>
  <si>
    <t>Supply, installation, testing and commissioning of factory fabricated sheet metal ducting complete with supports, dampers etc. as per IS 655 and approved drawing and as per specifications of below gauges:</t>
  </si>
  <si>
    <t>Thickness 0.80 mm sheet</t>
  </si>
  <si>
    <r>
      <t xml:space="preserve">Supply and installation of </t>
    </r>
    <r>
      <rPr>
        <b/>
        <sz val="11.5"/>
        <rFont val="Times New Roman"/>
        <family val="1"/>
      </rPr>
      <t xml:space="preserve">External Thermal </t>
    </r>
    <r>
      <rPr>
        <sz val="11.5"/>
        <rFont val="Times New Roman"/>
        <family val="1"/>
      </rPr>
      <t xml:space="preserve">insulation on ducts with </t>
    </r>
    <r>
      <rPr>
        <b/>
        <sz val="11.5"/>
        <rFont val="Times New Roman"/>
        <family val="1"/>
      </rPr>
      <t>cross linked nitrile rubber class O</t>
    </r>
    <r>
      <rPr>
        <sz val="11.5"/>
        <rFont val="Times New Roman"/>
        <family val="1"/>
      </rPr>
      <t xml:space="preserve"> as per the approved specifications.  Quoted price shall be inclusive of adhesive, tapes as per specification.</t>
    </r>
  </si>
  <si>
    <t>Inside the building</t>
  </si>
  <si>
    <t>13 mm thick insulation for air ducts.</t>
  </si>
  <si>
    <t>Lag Coating</t>
  </si>
  <si>
    <t>Supply and apply of Fire Retardent UV protecting Coating Grade 30-36 over the Insulation, 0.6 mm plastic sheet, inforcemnet with Glass fiber Cloth 7Mil complete as per specifications.</t>
  </si>
  <si>
    <t>P/f of following capacity TP&amp;N disconnector fuse switch unit inside the existing panel board with ISI marked HRC fuses including drilling holes in cubical panels , making connections, as required</t>
  </si>
  <si>
    <t>32 Amp TP &amp; N having contactor relay for AHU and 32 Amp MCCB+ELCB 2 Nos 6HP outdoor</t>
  </si>
  <si>
    <t>Armoured Copper conductor cable.</t>
  </si>
  <si>
    <t>3 x 1.5 sq.mm</t>
  </si>
  <si>
    <t>item16</t>
  </si>
  <si>
    <t>sqm</t>
  </si>
  <si>
    <t>item17</t>
  </si>
  <si>
    <t>item18</t>
  </si>
  <si>
    <t>item19</t>
  </si>
  <si>
    <t>each</t>
  </si>
  <si>
    <t>item20</t>
  </si>
  <si>
    <t>Supply and installation of External Thermal insulation on ducts with cross linked nitrile rubber class O as per the approved specifications.  Quoted price shall be inclusive of adhesive, tapes as per specification.</t>
  </si>
  <si>
    <t>Name of Work: &lt;Centralized VRV system in Gas enclosure for Dr. Jena Lab at IISER Mohali&gt;</t>
  </si>
  <si>
    <t>Contract No:  &lt;IISER/EE-EO/Estimate-P/17-18/10&gt;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</si>
</sst>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5"/>
      <name val="Times New Roman"/>
      <family val="1"/>
    </font>
    <font>
      <sz val="12"/>
      <name val="times new roman"/>
      <family val="1"/>
    </font>
    <font>
      <sz val="12"/>
      <color indexed="8"/>
      <name val="times new roman"/>
      <family val="1"/>
    </font>
    <font>
      <b/>
      <sz val="12"/>
      <color indexed="8"/>
      <name val="times new roman"/>
      <family val="1"/>
    </font>
    <font>
      <b/>
      <sz val="12"/>
      <name val="times new roman"/>
      <family val="1"/>
    </font>
    <font>
      <b/>
      <sz val="11.5"/>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2"/>
      <color rgb="FF000000"/>
      <name val="times new roman"/>
      <family val="1"/>
    </font>
    <font>
      <b/>
      <sz val="12"/>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4"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64" fillId="0" borderId="20" xfId="0" applyFont="1" applyFill="1" applyBorder="1" applyAlignment="1">
      <alignment horizontal="center" vertical="center"/>
    </xf>
    <xf numFmtId="0" fontId="7" fillId="35"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2" fontId="7" fillId="0" borderId="18" xfId="55" applyNumberFormat="1" applyFont="1" applyFill="1" applyBorder="1" applyAlignment="1" applyProtection="1">
      <alignment horizontal="center" vertical="top" wrapText="1"/>
      <protection locked="0"/>
    </xf>
    <xf numFmtId="0" fontId="64" fillId="0" borderId="21" xfId="0" applyFont="1" applyFill="1" applyBorder="1" applyAlignment="1">
      <alignment horizontal="center" vertical="center"/>
    </xf>
    <xf numFmtId="2" fontId="4" fillId="0" borderId="21" xfId="59" applyNumberFormat="1" applyFont="1" applyFill="1" applyBorder="1" applyAlignment="1">
      <alignment vertical="top"/>
      <protection/>
    </xf>
    <xf numFmtId="2" fontId="7" fillId="0" borderId="21" xfId="55" applyNumberFormat="1" applyFont="1" applyFill="1" applyBorder="1" applyAlignment="1" applyProtection="1">
      <alignment horizontal="right" vertical="top"/>
      <protection locked="0"/>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0" borderId="21" xfId="59" applyNumberFormat="1" applyFont="1" applyFill="1" applyBorder="1" applyAlignment="1">
      <alignment horizontal="right" vertical="top"/>
      <protection/>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4" borderId="11" xfId="59" applyNumberFormat="1" applyFont="1" applyFill="1" applyBorder="1" applyAlignment="1" applyProtection="1">
      <alignment vertical="center" wrapText="1"/>
      <protection locked="0"/>
    </xf>
    <xf numFmtId="0" fontId="19" fillId="34" borderId="11" xfId="65" applyNumberFormat="1" applyFont="1" applyFill="1" applyBorder="1" applyAlignment="1" applyProtection="1">
      <alignment horizontal="center" vertical="center"/>
      <protection/>
    </xf>
    <xf numFmtId="0" fontId="16" fillId="0" borderId="15" xfId="55" applyNumberFormat="1" applyFont="1" applyFill="1" applyBorder="1" applyAlignment="1" applyProtection="1">
      <alignment vertical="top"/>
      <protection/>
    </xf>
    <xf numFmtId="0" fontId="7" fillId="0" borderId="21" xfId="59" applyNumberFormat="1" applyFont="1" applyFill="1" applyBorder="1" applyAlignment="1">
      <alignment horizontal="left" vertical="top"/>
      <protection/>
    </xf>
    <xf numFmtId="0" fontId="7" fillId="36" borderId="21"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22"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4" xfId="59" applyNumberFormat="1" applyFont="1" applyFill="1" applyBorder="1" applyAlignment="1">
      <alignment horizontal="center" vertical="top"/>
      <protection/>
    </xf>
    <xf numFmtId="0" fontId="7" fillId="36" borderId="25"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7" fillId="0" borderId="26" xfId="55" applyNumberFormat="1" applyFont="1" applyFill="1" applyBorder="1" applyAlignment="1">
      <alignment horizontal="center" vertical="top" wrapText="1"/>
      <protection/>
    </xf>
    <xf numFmtId="0" fontId="64" fillId="0" borderId="27" xfId="0" applyFont="1" applyFill="1" applyBorder="1" applyAlignment="1">
      <alignment horizontal="center" vertical="center"/>
    </xf>
    <xf numFmtId="2" fontId="4" fillId="0" borderId="27" xfId="59" applyNumberFormat="1" applyFont="1" applyFill="1" applyBorder="1" applyAlignment="1">
      <alignment vertical="top"/>
      <protection/>
    </xf>
    <xf numFmtId="2" fontId="7" fillId="0" borderId="27" xfId="55" applyNumberFormat="1" applyFont="1" applyFill="1" applyBorder="1" applyAlignment="1" applyProtection="1">
      <alignment horizontal="right" vertical="top"/>
      <protection locked="0"/>
    </xf>
    <xf numFmtId="2" fontId="4" fillId="0" borderId="27" xfId="55" applyNumberFormat="1" applyFont="1" applyFill="1" applyBorder="1" applyAlignment="1">
      <alignment vertical="top"/>
      <protection/>
    </xf>
    <xf numFmtId="2" fontId="7" fillId="0" borderId="27" xfId="55" applyNumberFormat="1" applyFont="1" applyFill="1" applyBorder="1" applyAlignment="1" applyProtection="1">
      <alignment horizontal="left" vertical="top"/>
      <protection locked="0"/>
    </xf>
    <xf numFmtId="2" fontId="7" fillId="0" borderId="27" xfId="59" applyNumberFormat="1" applyFont="1" applyFill="1" applyBorder="1" applyAlignment="1">
      <alignment horizontal="right" vertical="top"/>
      <protection/>
    </xf>
    <xf numFmtId="2" fontId="7" fillId="0" borderId="28"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pplyProtection="1">
      <alignment horizontal="right" vertical="top"/>
      <protection locked="0"/>
    </xf>
    <xf numFmtId="2" fontId="7" fillId="0" borderId="2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30" xfId="59" applyNumberFormat="1" applyFont="1" applyFill="1" applyBorder="1" applyAlignment="1">
      <alignment horizontal="right" vertical="top"/>
      <protection/>
    </xf>
    <xf numFmtId="0" fontId="4" fillId="0" borderId="19" xfId="59" applyNumberFormat="1" applyFont="1" applyFill="1" applyBorder="1" applyAlignment="1">
      <alignment vertical="top" wrapText="1"/>
      <protection/>
    </xf>
    <xf numFmtId="0" fontId="7" fillId="0" borderId="21" xfId="55" applyNumberFormat="1" applyFont="1" applyFill="1" applyBorder="1" applyAlignment="1">
      <alignment horizontal="center" vertical="top" wrapText="1"/>
      <protection/>
    </xf>
    <xf numFmtId="0" fontId="7" fillId="35" borderId="21" xfId="55" applyNumberFormat="1" applyFont="1" applyFill="1" applyBorder="1" applyAlignment="1">
      <alignment horizontal="center" vertical="top" wrapText="1"/>
      <protection/>
    </xf>
    <xf numFmtId="0" fontId="41" fillId="0" borderId="21" xfId="0" applyFont="1" applyFill="1" applyBorder="1" applyAlignment="1">
      <alignment horizontal="justify" vertical="top" wrapText="1"/>
    </xf>
    <xf numFmtId="0" fontId="41" fillId="0" borderId="21" xfId="0" applyFont="1" applyFill="1" applyBorder="1" applyAlignment="1">
      <alignment vertical="top" wrapText="1"/>
    </xf>
    <xf numFmtId="0" fontId="42" fillId="0" borderId="21" xfId="0" applyFont="1" applyFill="1" applyBorder="1" applyAlignment="1">
      <alignment vertical="top" wrapText="1"/>
    </xf>
    <xf numFmtId="0" fontId="42" fillId="0" borderId="21" xfId="0" applyFont="1" applyFill="1" applyBorder="1" applyAlignment="1">
      <alignment horizontal="justify" vertical="top" wrapText="1"/>
    </xf>
    <xf numFmtId="0" fontId="65" fillId="0" borderId="21" xfId="0" applyFont="1" applyFill="1" applyBorder="1" applyAlignment="1">
      <alignment wrapText="1"/>
    </xf>
    <xf numFmtId="0" fontId="65" fillId="0" borderId="21" xfId="0" applyFont="1" applyFill="1" applyBorder="1" applyAlignment="1">
      <alignment/>
    </xf>
    <xf numFmtId="0" fontId="66" fillId="0" borderId="21" xfId="0" applyFont="1" applyFill="1" applyBorder="1" applyAlignment="1">
      <alignment vertical="top" wrapText="1"/>
    </xf>
    <xf numFmtId="0" fontId="65" fillId="0" borderId="21" xfId="0" applyFont="1" applyFill="1" applyBorder="1" applyAlignment="1">
      <alignment horizontal="justify" vertical="top" wrapText="1"/>
    </xf>
    <xf numFmtId="0" fontId="42" fillId="0" borderId="21" xfId="0" applyFont="1" applyFill="1" applyBorder="1" applyAlignment="1">
      <alignment horizontal="left" vertical="top" wrapText="1"/>
    </xf>
    <xf numFmtId="0" fontId="45" fillId="0" borderId="21" xfId="0" applyFont="1" applyFill="1" applyBorder="1" applyAlignment="1">
      <alignment horizontal="left" vertical="top" wrapText="1"/>
    </xf>
    <xf numFmtId="0" fontId="45" fillId="0" borderId="21" xfId="0" applyFont="1" applyFill="1" applyBorder="1" applyAlignment="1">
      <alignment horizontal="justify" vertical="top" wrapText="1"/>
    </xf>
    <xf numFmtId="0" fontId="42" fillId="0" borderId="21" xfId="0" applyFon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9"/>
  <sheetViews>
    <sheetView showGridLines="0" view="pageBreakPreview" zoomScale="60" zoomScaleNormal="55" zoomScalePageLayoutView="0" workbookViewId="0" topLeftCell="A1">
      <selection activeCell="BA1" sqref="BA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25.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107</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108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64.5" customHeight="1">
      <c r="A8" s="11" t="s">
        <v>45</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46</v>
      </c>
      <c r="BC11" s="22" t="s">
        <v>32</v>
      </c>
      <c r="IE11" s="18"/>
      <c r="IF11" s="18"/>
      <c r="IG11" s="18"/>
      <c r="IH11" s="18"/>
      <c r="II11" s="18"/>
    </row>
    <row r="12" spans="1:243" s="17" customFormat="1" ht="15">
      <c r="A12" s="16">
        <v>1</v>
      </c>
      <c r="B12" s="16">
        <v>2</v>
      </c>
      <c r="C12" s="16">
        <v>3</v>
      </c>
      <c r="D12" s="16">
        <v>4</v>
      </c>
      <c r="E12" s="16">
        <v>5</v>
      </c>
      <c r="F12" s="16">
        <v>6</v>
      </c>
      <c r="G12" s="16">
        <v>7</v>
      </c>
      <c r="H12" s="16">
        <v>8</v>
      </c>
      <c r="I12" s="16">
        <v>9</v>
      </c>
      <c r="J12" s="16">
        <v>10</v>
      </c>
      <c r="K12" s="16">
        <v>11</v>
      </c>
      <c r="L12" s="16">
        <v>12</v>
      </c>
      <c r="M12" s="50">
        <v>7</v>
      </c>
      <c r="N12" s="50">
        <v>8</v>
      </c>
      <c r="O12" s="50">
        <v>9</v>
      </c>
      <c r="P12" s="50">
        <v>10</v>
      </c>
      <c r="Q12" s="50">
        <v>11</v>
      </c>
      <c r="R12" s="50">
        <v>12</v>
      </c>
      <c r="S12" s="50">
        <v>13</v>
      </c>
      <c r="T12" s="50">
        <v>14</v>
      </c>
      <c r="U12" s="50">
        <v>21</v>
      </c>
      <c r="V12" s="50">
        <v>22</v>
      </c>
      <c r="W12" s="50">
        <v>23</v>
      </c>
      <c r="X12" s="50">
        <v>24</v>
      </c>
      <c r="Y12" s="50">
        <v>25</v>
      </c>
      <c r="Z12" s="50">
        <v>26</v>
      </c>
      <c r="AA12" s="50">
        <v>27</v>
      </c>
      <c r="AB12" s="50">
        <v>28</v>
      </c>
      <c r="AC12" s="50">
        <v>29</v>
      </c>
      <c r="AD12" s="50">
        <v>30</v>
      </c>
      <c r="AE12" s="50">
        <v>31</v>
      </c>
      <c r="AF12" s="50">
        <v>32</v>
      </c>
      <c r="AG12" s="50">
        <v>33</v>
      </c>
      <c r="AH12" s="50">
        <v>34</v>
      </c>
      <c r="AI12" s="50">
        <v>35</v>
      </c>
      <c r="AJ12" s="50">
        <v>36</v>
      </c>
      <c r="AK12" s="50">
        <v>37</v>
      </c>
      <c r="AL12" s="50">
        <v>38</v>
      </c>
      <c r="AM12" s="50">
        <v>39</v>
      </c>
      <c r="AN12" s="50">
        <v>40</v>
      </c>
      <c r="AO12" s="50">
        <v>41</v>
      </c>
      <c r="AP12" s="50">
        <v>42</v>
      </c>
      <c r="AQ12" s="50">
        <v>43</v>
      </c>
      <c r="AR12" s="50">
        <v>44</v>
      </c>
      <c r="AS12" s="50">
        <v>45</v>
      </c>
      <c r="AT12" s="50">
        <v>46</v>
      </c>
      <c r="AU12" s="50">
        <v>47</v>
      </c>
      <c r="AV12" s="50">
        <v>48</v>
      </c>
      <c r="AW12" s="50">
        <v>49</v>
      </c>
      <c r="AX12" s="50">
        <v>50</v>
      </c>
      <c r="AY12" s="50">
        <v>51</v>
      </c>
      <c r="AZ12" s="50">
        <v>52</v>
      </c>
      <c r="BA12" s="50">
        <v>15</v>
      </c>
      <c r="BB12" s="50">
        <v>16</v>
      </c>
      <c r="BC12" s="50">
        <v>17</v>
      </c>
      <c r="IE12" s="18"/>
      <c r="IF12" s="18"/>
      <c r="IG12" s="18"/>
      <c r="IH12" s="18"/>
      <c r="II12" s="18"/>
    </row>
    <row r="13" spans="1:243" s="17" customFormat="1" ht="15">
      <c r="A13" s="91">
        <v>1</v>
      </c>
      <c r="B13" s="93" t="s">
        <v>54</v>
      </c>
      <c r="C13" s="91"/>
      <c r="D13" s="91"/>
      <c r="E13" s="91"/>
      <c r="F13" s="91"/>
      <c r="G13" s="91"/>
      <c r="H13" s="91"/>
      <c r="I13" s="91"/>
      <c r="J13" s="91"/>
      <c r="K13" s="91"/>
      <c r="L13" s="91"/>
      <c r="M13" s="91"/>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IA13" s="17">
        <v>1</v>
      </c>
      <c r="IB13" s="17" t="s">
        <v>54</v>
      </c>
      <c r="IE13" s="18"/>
      <c r="IF13" s="18"/>
      <c r="IG13" s="18"/>
      <c r="IH13" s="18"/>
      <c r="II13" s="18"/>
    </row>
    <row r="14" spans="1:243" s="17" customFormat="1" ht="195">
      <c r="A14" s="77">
        <v>1.1</v>
      </c>
      <c r="B14" s="94" t="s">
        <v>55</v>
      </c>
      <c r="C14" s="78"/>
      <c r="D14" s="78"/>
      <c r="E14" s="78"/>
      <c r="F14" s="79"/>
      <c r="G14" s="80"/>
      <c r="H14" s="80"/>
      <c r="I14" s="79"/>
      <c r="J14" s="81"/>
      <c r="K14" s="82"/>
      <c r="L14" s="82"/>
      <c r="M14" s="83"/>
      <c r="N14" s="80"/>
      <c r="O14" s="83"/>
      <c r="P14" s="84"/>
      <c r="Q14" s="85"/>
      <c r="R14" s="85"/>
      <c r="S14" s="86"/>
      <c r="T14" s="87"/>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9"/>
      <c r="BB14" s="89"/>
      <c r="BC14" s="90"/>
      <c r="IA14" s="17">
        <v>1.1</v>
      </c>
      <c r="IB14" s="17" t="s">
        <v>55</v>
      </c>
      <c r="IE14" s="18"/>
      <c r="IF14" s="18"/>
      <c r="IG14" s="18"/>
      <c r="IH14" s="18"/>
      <c r="II14" s="18"/>
    </row>
    <row r="15" spans="1:243" s="17" customFormat="1" ht="16.5">
      <c r="A15" s="51">
        <v>1.2</v>
      </c>
      <c r="B15" s="95" t="s">
        <v>56</v>
      </c>
      <c r="C15" s="48" t="s">
        <v>33</v>
      </c>
      <c r="D15" s="49">
        <v>2</v>
      </c>
      <c r="E15" s="49" t="s">
        <v>58</v>
      </c>
      <c r="F15" s="26"/>
      <c r="G15" s="27"/>
      <c r="H15" s="27"/>
      <c r="I15" s="26" t="s">
        <v>35</v>
      </c>
      <c r="J15" s="28">
        <f>IF(I15="Less(-)",-1,1)</f>
        <v>1</v>
      </c>
      <c r="K15" s="29" t="s">
        <v>36</v>
      </c>
      <c r="L15" s="29" t="s">
        <v>4</v>
      </c>
      <c r="M15" s="47"/>
      <c r="N15" s="27"/>
      <c r="O15" s="47"/>
      <c r="P15" s="30"/>
      <c r="Q15" s="27"/>
      <c r="R15" s="27"/>
      <c r="S15" s="30"/>
      <c r="T15" s="31"/>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3">
        <f>D15*M15</f>
        <v>0</v>
      </c>
      <c r="BB15" s="33">
        <f>BA15+(BA15*O15/100)</f>
        <v>0</v>
      </c>
      <c r="BC15" s="23" t="str">
        <f>SpellNumber(L15,BB15)</f>
        <v>INR Zero Only</v>
      </c>
      <c r="IA15" s="17">
        <v>1.2</v>
      </c>
      <c r="IB15" s="17" t="s">
        <v>56</v>
      </c>
      <c r="IC15" s="17" t="s">
        <v>33</v>
      </c>
      <c r="ID15" s="17">
        <v>2</v>
      </c>
      <c r="IE15" s="18" t="s">
        <v>58</v>
      </c>
      <c r="IF15" s="18"/>
      <c r="IG15" s="18"/>
      <c r="IH15" s="18"/>
      <c r="II15" s="18"/>
    </row>
    <row r="16" spans="1:243" s="17" customFormat="1" ht="16.5">
      <c r="A16" s="51">
        <v>1.3</v>
      </c>
      <c r="B16" s="95" t="s">
        <v>57</v>
      </c>
      <c r="C16" s="48" t="s">
        <v>49</v>
      </c>
      <c r="D16" s="53">
        <v>1</v>
      </c>
      <c r="E16" s="53" t="s">
        <v>58</v>
      </c>
      <c r="F16" s="26"/>
      <c r="G16" s="27"/>
      <c r="H16" s="27"/>
      <c r="I16" s="26" t="s">
        <v>35</v>
      </c>
      <c r="J16" s="28">
        <f>IF(I16="Less(-)",-1,1)</f>
        <v>1</v>
      </c>
      <c r="K16" s="29" t="s">
        <v>36</v>
      </c>
      <c r="L16" s="29" t="s">
        <v>4</v>
      </c>
      <c r="M16" s="47"/>
      <c r="N16" s="27"/>
      <c r="O16" s="47"/>
      <c r="P16" s="30"/>
      <c r="Q16" s="27"/>
      <c r="R16" s="27"/>
      <c r="S16" s="30"/>
      <c r="T16" s="31"/>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3">
        <f>D16*M16</f>
        <v>0</v>
      </c>
      <c r="BB16" s="33">
        <f>BA16+(BA16*O16/100)</f>
        <v>0</v>
      </c>
      <c r="BC16" s="23" t="str">
        <f>SpellNumber(L16,BB16)</f>
        <v>INR Zero Only</v>
      </c>
      <c r="IA16" s="17">
        <v>1.3</v>
      </c>
      <c r="IB16" s="17" t="s">
        <v>57</v>
      </c>
      <c r="IC16" s="17" t="s">
        <v>49</v>
      </c>
      <c r="ID16" s="17">
        <v>1</v>
      </c>
      <c r="IE16" s="18" t="s">
        <v>58</v>
      </c>
      <c r="IF16" s="18"/>
      <c r="IG16" s="18"/>
      <c r="IH16" s="18"/>
      <c r="II16" s="18"/>
    </row>
    <row r="17" spans="1:243" s="17" customFormat="1" ht="63">
      <c r="A17" s="51">
        <v>2</v>
      </c>
      <c r="B17" s="96" t="s">
        <v>59</v>
      </c>
      <c r="C17" s="78"/>
      <c r="D17" s="78"/>
      <c r="E17" s="78"/>
      <c r="F17" s="79"/>
      <c r="G17" s="80"/>
      <c r="H17" s="80"/>
      <c r="I17" s="79"/>
      <c r="J17" s="81"/>
      <c r="K17" s="82"/>
      <c r="L17" s="82"/>
      <c r="M17" s="83"/>
      <c r="N17" s="80"/>
      <c r="O17" s="83"/>
      <c r="P17" s="84"/>
      <c r="Q17" s="85"/>
      <c r="R17" s="85"/>
      <c r="S17" s="86"/>
      <c r="T17" s="87"/>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9"/>
      <c r="BB17" s="89"/>
      <c r="BC17" s="90"/>
      <c r="IA17" s="17">
        <v>2</v>
      </c>
      <c r="IB17" s="17" t="s">
        <v>59</v>
      </c>
      <c r="IE17" s="18"/>
      <c r="IF17" s="18"/>
      <c r="IG17" s="18"/>
      <c r="IH17" s="18"/>
      <c r="II17" s="18"/>
    </row>
    <row r="18" spans="1:243" s="17" customFormat="1" ht="19.5" customHeight="1">
      <c r="A18" s="51">
        <v>2.1</v>
      </c>
      <c r="B18" s="96" t="s">
        <v>60</v>
      </c>
      <c r="C18" s="48" t="s">
        <v>50</v>
      </c>
      <c r="D18" s="53">
        <v>10</v>
      </c>
      <c r="E18" s="53" t="s">
        <v>58</v>
      </c>
      <c r="F18" s="26"/>
      <c r="G18" s="27"/>
      <c r="H18" s="27"/>
      <c r="I18" s="26" t="s">
        <v>35</v>
      </c>
      <c r="J18" s="28">
        <f>IF(I18="Less(-)",-1,1)</f>
        <v>1</v>
      </c>
      <c r="K18" s="29" t="s">
        <v>36</v>
      </c>
      <c r="L18" s="29" t="s">
        <v>4</v>
      </c>
      <c r="M18" s="47"/>
      <c r="N18" s="27"/>
      <c r="O18" s="47"/>
      <c r="P18" s="30"/>
      <c r="Q18" s="27"/>
      <c r="R18" s="27"/>
      <c r="S18" s="30"/>
      <c r="T18" s="31"/>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3">
        <f>D18*M18</f>
        <v>0</v>
      </c>
      <c r="BB18" s="33">
        <f>BA18+(BA18*O18/100)</f>
        <v>0</v>
      </c>
      <c r="BC18" s="23" t="str">
        <f>SpellNumber(L18,BB18)</f>
        <v>INR Zero Only</v>
      </c>
      <c r="IA18" s="17">
        <v>2.1</v>
      </c>
      <c r="IB18" s="17" t="s">
        <v>60</v>
      </c>
      <c r="IC18" s="17" t="s">
        <v>50</v>
      </c>
      <c r="ID18" s="17">
        <v>10</v>
      </c>
      <c r="IE18" s="18" t="s">
        <v>58</v>
      </c>
      <c r="IF18" s="18"/>
      <c r="IG18" s="18"/>
      <c r="IH18" s="18"/>
      <c r="II18" s="18"/>
    </row>
    <row r="19" spans="1:243" s="17" customFormat="1" ht="47.25">
      <c r="A19" s="51">
        <v>3</v>
      </c>
      <c r="B19" s="97" t="s">
        <v>61</v>
      </c>
      <c r="C19" s="48" t="s">
        <v>51</v>
      </c>
      <c r="D19" s="49">
        <v>16</v>
      </c>
      <c r="E19" s="49" t="s">
        <v>58</v>
      </c>
      <c r="F19" s="26"/>
      <c r="G19" s="27"/>
      <c r="H19" s="27"/>
      <c r="I19" s="26" t="s">
        <v>35</v>
      </c>
      <c r="J19" s="28">
        <f>IF(I19="Less(-)",-1,1)</f>
        <v>1</v>
      </c>
      <c r="K19" s="29" t="s">
        <v>36</v>
      </c>
      <c r="L19" s="29" t="s">
        <v>4</v>
      </c>
      <c r="M19" s="47"/>
      <c r="N19" s="27"/>
      <c r="O19" s="47"/>
      <c r="P19" s="30"/>
      <c r="Q19" s="27"/>
      <c r="R19" s="27"/>
      <c r="S19" s="30"/>
      <c r="T19" s="31"/>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3">
        <f>D19*M19</f>
        <v>0</v>
      </c>
      <c r="BB19" s="33">
        <f>BA19+(BA19*O19/100)</f>
        <v>0</v>
      </c>
      <c r="BC19" s="23" t="str">
        <f>SpellNumber(L19,BB19)</f>
        <v>INR Zero Only</v>
      </c>
      <c r="IA19" s="17">
        <v>3</v>
      </c>
      <c r="IB19" s="17" t="s">
        <v>61</v>
      </c>
      <c r="IC19" s="17" t="s">
        <v>51</v>
      </c>
      <c r="ID19" s="17">
        <v>16</v>
      </c>
      <c r="IE19" s="18" t="s">
        <v>58</v>
      </c>
      <c r="IF19" s="18"/>
      <c r="IG19" s="18"/>
      <c r="IH19" s="18"/>
      <c r="II19" s="18"/>
    </row>
    <row r="20" spans="1:243" s="17" customFormat="1" ht="16.5">
      <c r="A20" s="51">
        <v>4</v>
      </c>
      <c r="B20" s="98" t="s">
        <v>62</v>
      </c>
      <c r="C20" s="53"/>
      <c r="D20" s="53"/>
      <c r="E20" s="53"/>
      <c r="F20" s="54"/>
      <c r="G20" s="55"/>
      <c r="H20" s="55"/>
      <c r="I20" s="54"/>
      <c r="J20" s="56"/>
      <c r="K20" s="57"/>
      <c r="L20" s="57"/>
      <c r="M20" s="58"/>
      <c r="N20" s="55"/>
      <c r="O20" s="58"/>
      <c r="P20" s="52"/>
      <c r="Q20" s="27"/>
      <c r="R20" s="27"/>
      <c r="S20" s="30"/>
      <c r="T20" s="31"/>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3"/>
      <c r="BB20" s="33"/>
      <c r="BC20" s="23"/>
      <c r="IA20" s="17">
        <v>4</v>
      </c>
      <c r="IB20" s="17" t="s">
        <v>62</v>
      </c>
      <c r="IE20" s="18"/>
      <c r="IF20" s="18"/>
      <c r="IG20" s="18"/>
      <c r="IH20" s="18"/>
      <c r="II20" s="18"/>
    </row>
    <row r="21" spans="1:243" s="17" customFormat="1" ht="16.5">
      <c r="A21" s="51">
        <v>4.1</v>
      </c>
      <c r="B21" s="98" t="s">
        <v>63</v>
      </c>
      <c r="C21" s="48" t="s">
        <v>39</v>
      </c>
      <c r="D21" s="49">
        <v>1</v>
      </c>
      <c r="E21" s="49" t="s">
        <v>58</v>
      </c>
      <c r="F21" s="26"/>
      <c r="G21" s="27"/>
      <c r="H21" s="27"/>
      <c r="I21" s="26" t="s">
        <v>35</v>
      </c>
      <c r="J21" s="28">
        <f>IF(I21="Less(-)",-1,1)</f>
        <v>1</v>
      </c>
      <c r="K21" s="29" t="s">
        <v>36</v>
      </c>
      <c r="L21" s="29" t="s">
        <v>4</v>
      </c>
      <c r="M21" s="47"/>
      <c r="N21" s="27"/>
      <c r="O21" s="47"/>
      <c r="P21" s="30"/>
      <c r="Q21" s="27"/>
      <c r="R21" s="27"/>
      <c r="S21" s="30"/>
      <c r="T21" s="31"/>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3">
        <f>D21*M21</f>
        <v>0</v>
      </c>
      <c r="BB21" s="33">
        <f>BA21+(BA21*O21/100)</f>
        <v>0</v>
      </c>
      <c r="BC21" s="23" t="str">
        <f>SpellNumber(L21,BB21)</f>
        <v>INR Zero Only</v>
      </c>
      <c r="IA21" s="17">
        <v>4.1</v>
      </c>
      <c r="IB21" s="17" t="s">
        <v>63</v>
      </c>
      <c r="IC21" s="17" t="s">
        <v>39</v>
      </c>
      <c r="ID21" s="17">
        <v>1</v>
      </c>
      <c r="IE21" s="18" t="s">
        <v>58</v>
      </c>
      <c r="IF21" s="18"/>
      <c r="IG21" s="18"/>
      <c r="IH21" s="18"/>
      <c r="II21" s="18"/>
    </row>
    <row r="22" spans="1:243" s="17" customFormat="1" ht="16.5">
      <c r="A22" s="51">
        <v>5</v>
      </c>
      <c r="B22" s="99" t="s">
        <v>64</v>
      </c>
      <c r="C22" s="53"/>
      <c r="D22" s="53"/>
      <c r="E22" s="53"/>
      <c r="F22" s="54"/>
      <c r="G22" s="55"/>
      <c r="H22" s="55"/>
      <c r="I22" s="54"/>
      <c r="J22" s="56"/>
      <c r="K22" s="57"/>
      <c r="L22" s="57"/>
      <c r="M22" s="58"/>
      <c r="N22" s="55"/>
      <c r="O22" s="58"/>
      <c r="P22" s="52"/>
      <c r="Q22" s="27"/>
      <c r="R22" s="27"/>
      <c r="S22" s="30"/>
      <c r="T22" s="31"/>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3"/>
      <c r="BB22" s="33"/>
      <c r="BC22" s="23"/>
      <c r="IA22" s="17">
        <v>5</v>
      </c>
      <c r="IB22" s="17" t="s">
        <v>64</v>
      </c>
      <c r="IE22" s="18"/>
      <c r="IF22" s="18"/>
      <c r="IG22" s="18"/>
      <c r="IH22" s="18"/>
      <c r="II22" s="18"/>
    </row>
    <row r="23" spans="1:243" s="17" customFormat="1" ht="141.75">
      <c r="A23" s="51">
        <v>5.1</v>
      </c>
      <c r="B23" s="100" t="s">
        <v>65</v>
      </c>
      <c r="C23" s="53"/>
      <c r="D23" s="53"/>
      <c r="E23" s="53"/>
      <c r="F23" s="54"/>
      <c r="G23" s="55"/>
      <c r="H23" s="55"/>
      <c r="I23" s="54"/>
      <c r="J23" s="56"/>
      <c r="K23" s="57"/>
      <c r="L23" s="57"/>
      <c r="M23" s="58"/>
      <c r="N23" s="55"/>
      <c r="O23" s="58"/>
      <c r="P23" s="52"/>
      <c r="Q23" s="27"/>
      <c r="R23" s="27"/>
      <c r="S23" s="30"/>
      <c r="T23" s="31"/>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3"/>
      <c r="BB23" s="33"/>
      <c r="BC23" s="23"/>
      <c r="IA23" s="17">
        <v>5.1</v>
      </c>
      <c r="IB23" s="17" t="s">
        <v>65</v>
      </c>
      <c r="IE23" s="18"/>
      <c r="IF23" s="18"/>
      <c r="IG23" s="18"/>
      <c r="IH23" s="18"/>
      <c r="II23" s="18"/>
    </row>
    <row r="24" spans="1:243" s="17" customFormat="1" ht="31.5">
      <c r="A24" s="51">
        <v>5.2</v>
      </c>
      <c r="B24" s="100" t="s">
        <v>66</v>
      </c>
      <c r="C24" s="48" t="s">
        <v>74</v>
      </c>
      <c r="D24" s="53">
        <v>12</v>
      </c>
      <c r="E24" s="53" t="s">
        <v>81</v>
      </c>
      <c r="F24" s="26"/>
      <c r="G24" s="27"/>
      <c r="H24" s="27"/>
      <c r="I24" s="26" t="s">
        <v>35</v>
      </c>
      <c r="J24" s="28">
        <f>IF(I24="Less(-)",-1,1)</f>
        <v>1</v>
      </c>
      <c r="K24" s="29" t="s">
        <v>36</v>
      </c>
      <c r="L24" s="29" t="s">
        <v>4</v>
      </c>
      <c r="M24" s="47"/>
      <c r="N24" s="27"/>
      <c r="O24" s="47"/>
      <c r="P24" s="30"/>
      <c r="Q24" s="27"/>
      <c r="R24" s="27"/>
      <c r="S24" s="30"/>
      <c r="T24" s="31"/>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3">
        <f>D24*M24</f>
        <v>0</v>
      </c>
      <c r="BB24" s="33">
        <f>BA24+(BA24*O24/100)</f>
        <v>0</v>
      </c>
      <c r="BC24" s="23" t="str">
        <f>SpellNumber(L24,BB24)</f>
        <v>INR Zero Only</v>
      </c>
      <c r="IA24" s="17">
        <v>5.2</v>
      </c>
      <c r="IB24" s="17" t="s">
        <v>66</v>
      </c>
      <c r="IC24" s="17" t="s">
        <v>74</v>
      </c>
      <c r="ID24" s="17">
        <v>12</v>
      </c>
      <c r="IE24" s="18" t="s">
        <v>81</v>
      </c>
      <c r="IF24" s="18"/>
      <c r="IG24" s="18"/>
      <c r="IH24" s="18"/>
      <c r="II24" s="18"/>
    </row>
    <row r="25" spans="1:243" s="17" customFormat="1" ht="31.5">
      <c r="A25" s="51">
        <v>5.3</v>
      </c>
      <c r="B25" s="100" t="s">
        <v>67</v>
      </c>
      <c r="C25" s="48" t="s">
        <v>52</v>
      </c>
      <c r="D25" s="53">
        <v>50</v>
      </c>
      <c r="E25" s="53" t="s">
        <v>81</v>
      </c>
      <c r="F25" s="26"/>
      <c r="G25" s="27"/>
      <c r="H25" s="27"/>
      <c r="I25" s="26" t="s">
        <v>35</v>
      </c>
      <c r="J25" s="28">
        <f aca="true" t="shared" si="0" ref="J25:J31">IF(I25="Less(-)",-1,1)</f>
        <v>1</v>
      </c>
      <c r="K25" s="29" t="s">
        <v>36</v>
      </c>
      <c r="L25" s="29" t="s">
        <v>4</v>
      </c>
      <c r="M25" s="47"/>
      <c r="N25" s="27"/>
      <c r="O25" s="47"/>
      <c r="P25" s="30"/>
      <c r="Q25" s="27"/>
      <c r="R25" s="27"/>
      <c r="S25" s="30"/>
      <c r="T25" s="31"/>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3">
        <f aca="true" t="shared" si="1" ref="BA25:BA31">D25*M25</f>
        <v>0</v>
      </c>
      <c r="BB25" s="33">
        <f aca="true" t="shared" si="2" ref="BB25:BB31">BA25+(BA25*O25/100)</f>
        <v>0</v>
      </c>
      <c r="BC25" s="23" t="str">
        <f aca="true" t="shared" si="3" ref="BC25:BC31">SpellNumber(L25,BB25)</f>
        <v>INR Zero Only</v>
      </c>
      <c r="IA25" s="17">
        <v>5.3</v>
      </c>
      <c r="IB25" s="17" t="s">
        <v>67</v>
      </c>
      <c r="IC25" s="17" t="s">
        <v>52</v>
      </c>
      <c r="ID25" s="17">
        <v>50</v>
      </c>
      <c r="IE25" s="18" t="s">
        <v>81</v>
      </c>
      <c r="IF25" s="18"/>
      <c r="IG25" s="18"/>
      <c r="IH25" s="18"/>
      <c r="II25" s="18"/>
    </row>
    <row r="26" spans="1:243" s="17" customFormat="1" ht="31.5">
      <c r="A26" s="51">
        <v>5.4</v>
      </c>
      <c r="B26" s="100" t="s">
        <v>68</v>
      </c>
      <c r="C26" s="48" t="s">
        <v>75</v>
      </c>
      <c r="D26" s="53">
        <v>15</v>
      </c>
      <c r="E26" s="53" t="s">
        <v>81</v>
      </c>
      <c r="F26" s="26"/>
      <c r="G26" s="27"/>
      <c r="H26" s="27"/>
      <c r="I26" s="26" t="s">
        <v>35</v>
      </c>
      <c r="J26" s="28">
        <f t="shared" si="0"/>
        <v>1</v>
      </c>
      <c r="K26" s="29" t="s">
        <v>36</v>
      </c>
      <c r="L26" s="29" t="s">
        <v>4</v>
      </c>
      <c r="M26" s="47"/>
      <c r="N26" s="27"/>
      <c r="O26" s="47"/>
      <c r="P26" s="30"/>
      <c r="Q26" s="27"/>
      <c r="R26" s="27"/>
      <c r="S26" s="30"/>
      <c r="T26" s="31"/>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3">
        <f t="shared" si="1"/>
        <v>0</v>
      </c>
      <c r="BB26" s="33">
        <f t="shared" si="2"/>
        <v>0</v>
      </c>
      <c r="BC26" s="23" t="str">
        <f t="shared" si="3"/>
        <v>INR Zero Only</v>
      </c>
      <c r="IA26" s="17">
        <v>5.4</v>
      </c>
      <c r="IB26" s="17" t="s">
        <v>68</v>
      </c>
      <c r="IC26" s="17" t="s">
        <v>75</v>
      </c>
      <c r="ID26" s="17">
        <v>15</v>
      </c>
      <c r="IE26" s="18" t="s">
        <v>81</v>
      </c>
      <c r="IF26" s="18"/>
      <c r="IG26" s="18"/>
      <c r="IH26" s="18"/>
      <c r="II26" s="18"/>
    </row>
    <row r="27" spans="1:243" s="17" customFormat="1" ht="31.5">
      <c r="A27" s="51">
        <v>5.5</v>
      </c>
      <c r="B27" s="100" t="s">
        <v>69</v>
      </c>
      <c r="C27" s="48" t="s">
        <v>76</v>
      </c>
      <c r="D27" s="53">
        <v>15</v>
      </c>
      <c r="E27" s="53" t="s">
        <v>81</v>
      </c>
      <c r="F27" s="26"/>
      <c r="G27" s="27"/>
      <c r="H27" s="27"/>
      <c r="I27" s="26" t="s">
        <v>35</v>
      </c>
      <c r="J27" s="28">
        <f t="shared" si="0"/>
        <v>1</v>
      </c>
      <c r="K27" s="29" t="s">
        <v>36</v>
      </c>
      <c r="L27" s="29" t="s">
        <v>4</v>
      </c>
      <c r="M27" s="47"/>
      <c r="N27" s="27"/>
      <c r="O27" s="47"/>
      <c r="P27" s="30"/>
      <c r="Q27" s="27"/>
      <c r="R27" s="27"/>
      <c r="S27" s="30"/>
      <c r="T27" s="31"/>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3">
        <f t="shared" si="1"/>
        <v>0</v>
      </c>
      <c r="BB27" s="33">
        <f t="shared" si="2"/>
        <v>0</v>
      </c>
      <c r="BC27" s="23" t="str">
        <f t="shared" si="3"/>
        <v>INR Zero Only</v>
      </c>
      <c r="IA27" s="17">
        <v>5.5</v>
      </c>
      <c r="IB27" s="17" t="s">
        <v>69</v>
      </c>
      <c r="IC27" s="17" t="s">
        <v>76</v>
      </c>
      <c r="ID27" s="17">
        <v>15</v>
      </c>
      <c r="IE27" s="18" t="s">
        <v>81</v>
      </c>
      <c r="IF27" s="18"/>
      <c r="IG27" s="18"/>
      <c r="IH27" s="18"/>
      <c r="II27" s="18"/>
    </row>
    <row r="28" spans="1:243" s="17" customFormat="1" ht="31.5">
      <c r="A28" s="51">
        <v>5.6</v>
      </c>
      <c r="B28" s="100" t="s">
        <v>70</v>
      </c>
      <c r="C28" s="48" t="s">
        <v>77</v>
      </c>
      <c r="D28" s="53">
        <v>20</v>
      </c>
      <c r="E28" s="53" t="s">
        <v>81</v>
      </c>
      <c r="F28" s="26"/>
      <c r="G28" s="27"/>
      <c r="H28" s="27"/>
      <c r="I28" s="26" t="s">
        <v>35</v>
      </c>
      <c r="J28" s="28">
        <f t="shared" si="0"/>
        <v>1</v>
      </c>
      <c r="K28" s="29" t="s">
        <v>36</v>
      </c>
      <c r="L28" s="29" t="s">
        <v>4</v>
      </c>
      <c r="M28" s="47"/>
      <c r="N28" s="27"/>
      <c r="O28" s="47"/>
      <c r="P28" s="30"/>
      <c r="Q28" s="27"/>
      <c r="R28" s="27"/>
      <c r="S28" s="30"/>
      <c r="T28" s="31"/>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3">
        <f t="shared" si="1"/>
        <v>0</v>
      </c>
      <c r="BB28" s="33">
        <f t="shared" si="2"/>
        <v>0</v>
      </c>
      <c r="BC28" s="23" t="str">
        <f t="shared" si="3"/>
        <v>INR Zero Only</v>
      </c>
      <c r="IA28" s="17">
        <v>5.6</v>
      </c>
      <c r="IB28" s="17" t="s">
        <v>70</v>
      </c>
      <c r="IC28" s="17" t="s">
        <v>77</v>
      </c>
      <c r="ID28" s="17">
        <v>20</v>
      </c>
      <c r="IE28" s="18" t="s">
        <v>81</v>
      </c>
      <c r="IF28" s="18"/>
      <c r="IG28" s="18"/>
      <c r="IH28" s="18"/>
      <c r="II28" s="18"/>
    </row>
    <row r="29" spans="1:243" s="17" customFormat="1" ht="31.5">
      <c r="A29" s="51">
        <v>5.7</v>
      </c>
      <c r="B29" s="100" t="s">
        <v>71</v>
      </c>
      <c r="C29" s="48" t="s">
        <v>78</v>
      </c>
      <c r="D29" s="53">
        <v>15</v>
      </c>
      <c r="E29" s="53" t="s">
        <v>81</v>
      </c>
      <c r="F29" s="26"/>
      <c r="G29" s="27"/>
      <c r="H29" s="27"/>
      <c r="I29" s="26" t="s">
        <v>35</v>
      </c>
      <c r="J29" s="28">
        <f t="shared" si="0"/>
        <v>1</v>
      </c>
      <c r="K29" s="29" t="s">
        <v>36</v>
      </c>
      <c r="L29" s="29" t="s">
        <v>4</v>
      </c>
      <c r="M29" s="47"/>
      <c r="N29" s="27"/>
      <c r="O29" s="47"/>
      <c r="P29" s="30"/>
      <c r="Q29" s="27"/>
      <c r="R29" s="27"/>
      <c r="S29" s="30"/>
      <c r="T29" s="31"/>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3">
        <f t="shared" si="1"/>
        <v>0</v>
      </c>
      <c r="BB29" s="33">
        <f t="shared" si="2"/>
        <v>0</v>
      </c>
      <c r="BC29" s="23" t="str">
        <f t="shared" si="3"/>
        <v>INR Zero Only</v>
      </c>
      <c r="IA29" s="17">
        <v>5.7</v>
      </c>
      <c r="IB29" s="17" t="s">
        <v>71</v>
      </c>
      <c r="IC29" s="17" t="s">
        <v>78</v>
      </c>
      <c r="ID29" s="17">
        <v>15</v>
      </c>
      <c r="IE29" s="18" t="s">
        <v>81</v>
      </c>
      <c r="IF29" s="18"/>
      <c r="IG29" s="18"/>
      <c r="IH29" s="18"/>
      <c r="II29" s="18"/>
    </row>
    <row r="30" spans="1:243" s="17" customFormat="1" ht="31.5">
      <c r="A30" s="51">
        <v>5.8</v>
      </c>
      <c r="B30" s="100" t="s">
        <v>72</v>
      </c>
      <c r="C30" s="48" t="s">
        <v>79</v>
      </c>
      <c r="D30" s="53">
        <v>20</v>
      </c>
      <c r="E30" s="53" t="s">
        <v>81</v>
      </c>
      <c r="F30" s="26"/>
      <c r="G30" s="27"/>
      <c r="H30" s="27"/>
      <c r="I30" s="26" t="s">
        <v>35</v>
      </c>
      <c r="J30" s="28">
        <f t="shared" si="0"/>
        <v>1</v>
      </c>
      <c r="K30" s="29" t="s">
        <v>36</v>
      </c>
      <c r="L30" s="29" t="s">
        <v>4</v>
      </c>
      <c r="M30" s="47"/>
      <c r="N30" s="27"/>
      <c r="O30" s="47"/>
      <c r="P30" s="30"/>
      <c r="Q30" s="27"/>
      <c r="R30" s="27"/>
      <c r="S30" s="30"/>
      <c r="T30" s="31"/>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3">
        <f t="shared" si="1"/>
        <v>0</v>
      </c>
      <c r="BB30" s="33">
        <f t="shared" si="2"/>
        <v>0</v>
      </c>
      <c r="BC30" s="23" t="str">
        <f t="shared" si="3"/>
        <v>INR Zero Only</v>
      </c>
      <c r="IA30" s="17">
        <v>5.8</v>
      </c>
      <c r="IB30" s="17" t="s">
        <v>72</v>
      </c>
      <c r="IC30" s="17" t="s">
        <v>79</v>
      </c>
      <c r="ID30" s="17">
        <v>20</v>
      </c>
      <c r="IE30" s="18" t="s">
        <v>81</v>
      </c>
      <c r="IF30" s="18"/>
      <c r="IG30" s="18"/>
      <c r="IH30" s="18"/>
      <c r="II30" s="18"/>
    </row>
    <row r="31" spans="1:243" s="17" customFormat="1" ht="31.5">
      <c r="A31" s="51">
        <v>5.9</v>
      </c>
      <c r="B31" s="100" t="s">
        <v>73</v>
      </c>
      <c r="C31" s="48" t="s">
        <v>80</v>
      </c>
      <c r="D31" s="53">
        <v>50</v>
      </c>
      <c r="E31" s="53" t="s">
        <v>81</v>
      </c>
      <c r="F31" s="26"/>
      <c r="G31" s="27"/>
      <c r="H31" s="27"/>
      <c r="I31" s="26" t="s">
        <v>35</v>
      </c>
      <c r="J31" s="28">
        <f t="shared" si="0"/>
        <v>1</v>
      </c>
      <c r="K31" s="29" t="s">
        <v>36</v>
      </c>
      <c r="L31" s="29" t="s">
        <v>4</v>
      </c>
      <c r="M31" s="47"/>
      <c r="N31" s="27"/>
      <c r="O31" s="47"/>
      <c r="P31" s="30"/>
      <c r="Q31" s="27"/>
      <c r="R31" s="27"/>
      <c r="S31" s="30"/>
      <c r="T31" s="31"/>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3">
        <f t="shared" si="1"/>
        <v>0</v>
      </c>
      <c r="BB31" s="33">
        <f t="shared" si="2"/>
        <v>0</v>
      </c>
      <c r="BC31" s="23" t="str">
        <f t="shared" si="3"/>
        <v>INR Zero Only</v>
      </c>
      <c r="IA31" s="17">
        <v>5.9</v>
      </c>
      <c r="IB31" s="17" t="s">
        <v>73</v>
      </c>
      <c r="IC31" s="17" t="s">
        <v>80</v>
      </c>
      <c r="ID31" s="17">
        <v>50</v>
      </c>
      <c r="IE31" s="18" t="s">
        <v>81</v>
      </c>
      <c r="IF31" s="18"/>
      <c r="IG31" s="18"/>
      <c r="IH31" s="18"/>
      <c r="II31" s="18"/>
    </row>
    <row r="32" spans="1:243" s="17" customFormat="1" ht="110.25">
      <c r="A32" s="51">
        <v>6</v>
      </c>
      <c r="B32" s="101" t="s">
        <v>82</v>
      </c>
      <c r="C32" s="48" t="s">
        <v>86</v>
      </c>
      <c r="D32" s="53">
        <v>40</v>
      </c>
      <c r="E32" s="53" t="s">
        <v>81</v>
      </c>
      <c r="F32" s="26"/>
      <c r="G32" s="27"/>
      <c r="H32" s="27"/>
      <c r="I32" s="26" t="s">
        <v>35</v>
      </c>
      <c r="J32" s="28">
        <f>IF(I32="Less(-)",-1,1)</f>
        <v>1</v>
      </c>
      <c r="K32" s="29" t="s">
        <v>36</v>
      </c>
      <c r="L32" s="29" t="s">
        <v>4</v>
      </c>
      <c r="M32" s="47"/>
      <c r="N32" s="27"/>
      <c r="O32" s="47"/>
      <c r="P32" s="30"/>
      <c r="Q32" s="27"/>
      <c r="R32" s="27"/>
      <c r="S32" s="30"/>
      <c r="T32" s="31"/>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3">
        <f>D32*M32</f>
        <v>0</v>
      </c>
      <c r="BB32" s="33">
        <f>BA32+(BA32*O32/100)</f>
        <v>0</v>
      </c>
      <c r="BC32" s="23" t="str">
        <f>SpellNumber(L32,BB32)</f>
        <v>INR Zero Only</v>
      </c>
      <c r="IA32" s="17">
        <v>6</v>
      </c>
      <c r="IB32" s="17" t="s">
        <v>82</v>
      </c>
      <c r="IC32" s="17" t="s">
        <v>86</v>
      </c>
      <c r="ID32" s="17">
        <v>40</v>
      </c>
      <c r="IE32" s="18" t="s">
        <v>81</v>
      </c>
      <c r="IF32" s="18"/>
      <c r="IG32" s="18"/>
      <c r="IH32" s="18"/>
      <c r="II32" s="18"/>
    </row>
    <row r="33" spans="1:243" s="17" customFormat="1" ht="16.5">
      <c r="A33" s="51">
        <v>7</v>
      </c>
      <c r="B33" s="102" t="s">
        <v>83</v>
      </c>
      <c r="C33" s="53"/>
      <c r="D33" s="53"/>
      <c r="E33" s="53"/>
      <c r="F33" s="54"/>
      <c r="G33" s="55"/>
      <c r="H33" s="55"/>
      <c r="I33" s="54"/>
      <c r="J33" s="56"/>
      <c r="K33" s="57"/>
      <c r="L33" s="57"/>
      <c r="M33" s="58"/>
      <c r="N33" s="55"/>
      <c r="O33" s="58"/>
      <c r="P33" s="52"/>
      <c r="Q33" s="27"/>
      <c r="R33" s="27"/>
      <c r="S33" s="30"/>
      <c r="T33" s="31"/>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3"/>
      <c r="BB33" s="33"/>
      <c r="BC33" s="23"/>
      <c r="IA33" s="17">
        <v>7</v>
      </c>
      <c r="IB33" s="17" t="s">
        <v>83</v>
      </c>
      <c r="IE33" s="18"/>
      <c r="IF33" s="18"/>
      <c r="IG33" s="18"/>
      <c r="IH33" s="18"/>
      <c r="II33" s="18"/>
    </row>
    <row r="34" spans="1:243" s="17" customFormat="1" ht="94.5">
      <c r="A34" s="51">
        <v>7.1</v>
      </c>
      <c r="B34" s="96" t="s">
        <v>84</v>
      </c>
      <c r="C34" s="53"/>
      <c r="D34" s="53"/>
      <c r="E34" s="53"/>
      <c r="F34" s="54"/>
      <c r="G34" s="55"/>
      <c r="H34" s="55"/>
      <c r="I34" s="54"/>
      <c r="J34" s="56"/>
      <c r="K34" s="57"/>
      <c r="L34" s="57"/>
      <c r="M34" s="58"/>
      <c r="N34" s="55"/>
      <c r="O34" s="58"/>
      <c r="P34" s="52"/>
      <c r="Q34" s="27"/>
      <c r="R34" s="27"/>
      <c r="S34" s="30"/>
      <c r="T34" s="31"/>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c r="BB34" s="33"/>
      <c r="BC34" s="23"/>
      <c r="IA34" s="17">
        <v>7.1</v>
      </c>
      <c r="IB34" s="17" t="s">
        <v>84</v>
      </c>
      <c r="IE34" s="18"/>
      <c r="IF34" s="18"/>
      <c r="IG34" s="18"/>
      <c r="IH34" s="18"/>
      <c r="II34" s="18"/>
    </row>
    <row r="35" spans="1:243" s="17" customFormat="1" ht="16.5">
      <c r="A35" s="51">
        <v>7.2</v>
      </c>
      <c r="B35" s="96" t="s">
        <v>85</v>
      </c>
      <c r="C35" s="48" t="s">
        <v>87</v>
      </c>
      <c r="D35" s="49">
        <v>50</v>
      </c>
      <c r="E35" s="49" t="s">
        <v>81</v>
      </c>
      <c r="F35" s="26"/>
      <c r="G35" s="27"/>
      <c r="H35" s="27"/>
      <c r="I35" s="26" t="s">
        <v>35</v>
      </c>
      <c r="J35" s="28">
        <f>IF(I35="Less(-)",-1,1)</f>
        <v>1</v>
      </c>
      <c r="K35" s="29" t="s">
        <v>36</v>
      </c>
      <c r="L35" s="29" t="s">
        <v>4</v>
      </c>
      <c r="M35" s="47"/>
      <c r="N35" s="27"/>
      <c r="O35" s="47"/>
      <c r="P35" s="30"/>
      <c r="Q35" s="27"/>
      <c r="R35" s="27"/>
      <c r="S35" s="30"/>
      <c r="T35" s="31"/>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3">
        <f>D35*M35</f>
        <v>0</v>
      </c>
      <c r="BB35" s="33">
        <f>BA35+(BA35*O35/100)</f>
        <v>0</v>
      </c>
      <c r="BC35" s="23" t="str">
        <f>SpellNumber(L35,BB35)</f>
        <v>INR Zero Only</v>
      </c>
      <c r="IA35" s="17">
        <v>7.2</v>
      </c>
      <c r="IB35" s="17" t="s">
        <v>85</v>
      </c>
      <c r="IC35" s="17" t="s">
        <v>87</v>
      </c>
      <c r="ID35" s="17">
        <v>50</v>
      </c>
      <c r="IE35" s="18" t="s">
        <v>81</v>
      </c>
      <c r="IF35" s="18"/>
      <c r="IG35" s="18"/>
      <c r="IH35" s="18"/>
      <c r="II35" s="18"/>
    </row>
    <row r="36" spans="1:243" s="17" customFormat="1" ht="94.5">
      <c r="A36" s="51">
        <v>8</v>
      </c>
      <c r="B36" s="100" t="s">
        <v>88</v>
      </c>
      <c r="C36" s="53"/>
      <c r="D36" s="53"/>
      <c r="E36" s="53"/>
      <c r="F36" s="54"/>
      <c r="G36" s="55"/>
      <c r="H36" s="55"/>
      <c r="I36" s="54"/>
      <c r="J36" s="56"/>
      <c r="K36" s="57"/>
      <c r="L36" s="57"/>
      <c r="M36" s="58"/>
      <c r="N36" s="55"/>
      <c r="O36" s="58"/>
      <c r="P36" s="52"/>
      <c r="Q36" s="27"/>
      <c r="R36" s="27"/>
      <c r="S36" s="30"/>
      <c r="T36" s="31"/>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3"/>
      <c r="BB36" s="33"/>
      <c r="BC36" s="23"/>
      <c r="IA36" s="17">
        <v>8</v>
      </c>
      <c r="IB36" s="17" t="s">
        <v>88</v>
      </c>
      <c r="IE36" s="18"/>
      <c r="IF36" s="18"/>
      <c r="IG36" s="18"/>
      <c r="IH36" s="18"/>
      <c r="II36" s="18"/>
    </row>
    <row r="37" spans="1:243" s="17" customFormat="1" ht="16.5">
      <c r="A37" s="51">
        <v>8.1</v>
      </c>
      <c r="B37" s="100" t="s">
        <v>89</v>
      </c>
      <c r="C37" s="48" t="s">
        <v>99</v>
      </c>
      <c r="D37" s="53">
        <v>80</v>
      </c>
      <c r="E37" s="53" t="s">
        <v>100</v>
      </c>
      <c r="F37" s="26"/>
      <c r="G37" s="27"/>
      <c r="H37" s="27"/>
      <c r="I37" s="26" t="s">
        <v>35</v>
      </c>
      <c r="J37" s="28">
        <f>IF(I37="Less(-)",-1,1)</f>
        <v>1</v>
      </c>
      <c r="K37" s="29" t="s">
        <v>36</v>
      </c>
      <c r="L37" s="29" t="s">
        <v>4</v>
      </c>
      <c r="M37" s="47"/>
      <c r="N37" s="27"/>
      <c r="O37" s="47"/>
      <c r="P37" s="30"/>
      <c r="Q37" s="27"/>
      <c r="R37" s="27"/>
      <c r="S37" s="30"/>
      <c r="T37" s="31"/>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3">
        <f>D37*M37</f>
        <v>0</v>
      </c>
      <c r="BB37" s="33">
        <f>BA37+(BA37*O37/100)</f>
        <v>0</v>
      </c>
      <c r="BC37" s="23" t="str">
        <f>SpellNumber(L37,BB37)</f>
        <v>INR Zero Only</v>
      </c>
      <c r="IA37" s="17">
        <v>8.1</v>
      </c>
      <c r="IB37" s="17" t="s">
        <v>89</v>
      </c>
      <c r="IC37" s="17" t="s">
        <v>99</v>
      </c>
      <c r="ID37" s="17">
        <v>80</v>
      </c>
      <c r="IE37" s="18" t="s">
        <v>100</v>
      </c>
      <c r="IF37" s="18"/>
      <c r="IG37" s="18"/>
      <c r="IH37" s="18"/>
      <c r="II37" s="18"/>
    </row>
    <row r="38" spans="1:243" s="17" customFormat="1" ht="78.75">
      <c r="A38" s="51">
        <v>9</v>
      </c>
      <c r="B38" s="96" t="s">
        <v>90</v>
      </c>
      <c r="C38" s="53"/>
      <c r="D38" s="53"/>
      <c r="E38" s="53"/>
      <c r="F38" s="54"/>
      <c r="G38" s="55"/>
      <c r="H38" s="55"/>
      <c r="I38" s="54"/>
      <c r="J38" s="56"/>
      <c r="K38" s="57"/>
      <c r="L38" s="57"/>
      <c r="M38" s="58"/>
      <c r="N38" s="55"/>
      <c r="O38" s="58"/>
      <c r="P38" s="52"/>
      <c r="Q38" s="27"/>
      <c r="R38" s="27"/>
      <c r="S38" s="30"/>
      <c r="T38" s="31"/>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3"/>
      <c r="BB38" s="33"/>
      <c r="BC38" s="23"/>
      <c r="IA38" s="17">
        <v>9</v>
      </c>
      <c r="IB38" s="17" t="s">
        <v>106</v>
      </c>
      <c r="IE38" s="18"/>
      <c r="IF38" s="18"/>
      <c r="IG38" s="18"/>
      <c r="IH38" s="18"/>
      <c r="II38" s="18"/>
    </row>
    <row r="39" spans="1:243" s="17" customFormat="1" ht="16.5">
      <c r="A39" s="51">
        <v>9.1</v>
      </c>
      <c r="B39" s="96" t="s">
        <v>91</v>
      </c>
      <c r="C39" s="53"/>
      <c r="D39" s="53"/>
      <c r="E39" s="53"/>
      <c r="F39" s="54"/>
      <c r="G39" s="55"/>
      <c r="H39" s="55"/>
      <c r="I39" s="54"/>
      <c r="J39" s="56"/>
      <c r="K39" s="57"/>
      <c r="L39" s="57"/>
      <c r="M39" s="58"/>
      <c r="N39" s="55"/>
      <c r="O39" s="58"/>
      <c r="P39" s="52"/>
      <c r="Q39" s="27"/>
      <c r="R39" s="27"/>
      <c r="S39" s="30"/>
      <c r="T39" s="31"/>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3"/>
      <c r="BB39" s="33"/>
      <c r="BC39" s="23"/>
      <c r="IA39" s="17">
        <v>9.1</v>
      </c>
      <c r="IB39" s="17" t="s">
        <v>91</v>
      </c>
      <c r="IE39" s="18"/>
      <c r="IF39" s="18"/>
      <c r="IG39" s="18"/>
      <c r="IH39" s="18"/>
      <c r="II39" s="18"/>
    </row>
    <row r="40" spans="1:243" s="17" customFormat="1" ht="16.5">
      <c r="A40" s="51">
        <v>9.2</v>
      </c>
      <c r="B40" s="96" t="s">
        <v>92</v>
      </c>
      <c r="C40" s="48" t="s">
        <v>101</v>
      </c>
      <c r="D40" s="49">
        <v>80</v>
      </c>
      <c r="E40" s="49" t="s">
        <v>100</v>
      </c>
      <c r="F40" s="26"/>
      <c r="G40" s="27"/>
      <c r="H40" s="27"/>
      <c r="I40" s="26" t="s">
        <v>35</v>
      </c>
      <c r="J40" s="28">
        <f>IF(I40="Less(-)",-1,1)</f>
        <v>1</v>
      </c>
      <c r="K40" s="29" t="s">
        <v>36</v>
      </c>
      <c r="L40" s="29" t="s">
        <v>4</v>
      </c>
      <c r="M40" s="47"/>
      <c r="N40" s="27"/>
      <c r="O40" s="47"/>
      <c r="P40" s="30"/>
      <c r="Q40" s="27"/>
      <c r="R40" s="27"/>
      <c r="S40" s="30"/>
      <c r="T40" s="31"/>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3">
        <f>D40*M40</f>
        <v>0</v>
      </c>
      <c r="BB40" s="33">
        <f>BA40+(BA40*O40/100)</f>
        <v>0</v>
      </c>
      <c r="BC40" s="23" t="str">
        <f>SpellNumber(L40,BB40)</f>
        <v>INR Zero Only</v>
      </c>
      <c r="IA40" s="17">
        <v>9.2</v>
      </c>
      <c r="IB40" s="17" t="s">
        <v>92</v>
      </c>
      <c r="IC40" s="17" t="s">
        <v>101</v>
      </c>
      <c r="ID40" s="17">
        <v>80</v>
      </c>
      <c r="IE40" s="18" t="s">
        <v>100</v>
      </c>
      <c r="IF40" s="18"/>
      <c r="IG40" s="18"/>
      <c r="IH40" s="18"/>
      <c r="II40" s="18"/>
    </row>
    <row r="41" spans="1:243" s="17" customFormat="1" ht="16.5">
      <c r="A41" s="51">
        <v>10</v>
      </c>
      <c r="B41" s="100" t="s">
        <v>93</v>
      </c>
      <c r="C41" s="53"/>
      <c r="D41" s="53"/>
      <c r="E41" s="53"/>
      <c r="F41" s="54"/>
      <c r="G41" s="55"/>
      <c r="H41" s="55"/>
      <c r="I41" s="54"/>
      <c r="J41" s="56"/>
      <c r="K41" s="57"/>
      <c r="L41" s="57"/>
      <c r="M41" s="58"/>
      <c r="N41" s="55"/>
      <c r="O41" s="58"/>
      <c r="P41" s="52"/>
      <c r="Q41" s="27"/>
      <c r="R41" s="27"/>
      <c r="S41" s="30"/>
      <c r="T41" s="31"/>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3"/>
      <c r="BB41" s="33"/>
      <c r="BC41" s="23"/>
      <c r="IA41" s="17">
        <v>10</v>
      </c>
      <c r="IB41" s="17" t="s">
        <v>93</v>
      </c>
      <c r="IE41" s="18"/>
      <c r="IF41" s="18"/>
      <c r="IG41" s="18"/>
      <c r="IH41" s="18"/>
      <c r="II41" s="18"/>
    </row>
    <row r="42" spans="1:243" s="17" customFormat="1" ht="78.75">
      <c r="A42" s="51">
        <v>10.1</v>
      </c>
      <c r="B42" s="100" t="s">
        <v>94</v>
      </c>
      <c r="C42" s="48" t="s">
        <v>102</v>
      </c>
      <c r="D42" s="49">
        <v>80</v>
      </c>
      <c r="E42" s="49" t="s">
        <v>100</v>
      </c>
      <c r="F42" s="26"/>
      <c r="G42" s="27"/>
      <c r="H42" s="27"/>
      <c r="I42" s="26" t="s">
        <v>35</v>
      </c>
      <c r="J42" s="28">
        <f>IF(I42="Less(-)",-1,1)</f>
        <v>1</v>
      </c>
      <c r="K42" s="29" t="s">
        <v>36</v>
      </c>
      <c r="L42" s="29" t="s">
        <v>4</v>
      </c>
      <c r="M42" s="47"/>
      <c r="N42" s="27"/>
      <c r="O42" s="47"/>
      <c r="P42" s="30"/>
      <c r="Q42" s="27"/>
      <c r="R42" s="27"/>
      <c r="S42" s="30"/>
      <c r="T42" s="31"/>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3">
        <f>D42*M42</f>
        <v>0</v>
      </c>
      <c r="BB42" s="33">
        <f>BA42+(BA42*O42/100)</f>
        <v>0</v>
      </c>
      <c r="BC42" s="23" t="str">
        <f>SpellNumber(L42,BB42)</f>
        <v>INR Zero Only</v>
      </c>
      <c r="IA42" s="17">
        <v>10.1</v>
      </c>
      <c r="IB42" s="17" t="s">
        <v>94</v>
      </c>
      <c r="IC42" s="17" t="s">
        <v>102</v>
      </c>
      <c r="ID42" s="17">
        <v>80</v>
      </c>
      <c r="IE42" s="18" t="s">
        <v>100</v>
      </c>
      <c r="IF42" s="18"/>
      <c r="IG42" s="18"/>
      <c r="IH42" s="18"/>
      <c r="II42" s="18"/>
    </row>
    <row r="43" spans="1:243" s="17" customFormat="1" ht="78.75">
      <c r="A43" s="51">
        <v>11</v>
      </c>
      <c r="B43" s="97" t="s">
        <v>95</v>
      </c>
      <c r="C43" s="53"/>
      <c r="D43" s="53"/>
      <c r="E43" s="53"/>
      <c r="F43" s="54"/>
      <c r="G43" s="55"/>
      <c r="H43" s="55"/>
      <c r="I43" s="54"/>
      <c r="J43" s="56"/>
      <c r="K43" s="57"/>
      <c r="L43" s="57"/>
      <c r="M43" s="58"/>
      <c r="N43" s="55"/>
      <c r="O43" s="58"/>
      <c r="P43" s="52"/>
      <c r="Q43" s="27"/>
      <c r="R43" s="27"/>
      <c r="S43" s="30"/>
      <c r="T43" s="31"/>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3"/>
      <c r="BB43" s="33"/>
      <c r="BC43" s="23"/>
      <c r="IA43" s="17">
        <v>11</v>
      </c>
      <c r="IB43" s="17" t="s">
        <v>95</v>
      </c>
      <c r="IE43" s="18"/>
      <c r="IF43" s="18"/>
      <c r="IG43" s="18"/>
      <c r="IH43" s="18"/>
      <c r="II43" s="18"/>
    </row>
    <row r="44" spans="1:243" s="17" customFormat="1" ht="31.5">
      <c r="A44" s="51">
        <v>11.1</v>
      </c>
      <c r="B44" s="97" t="s">
        <v>96</v>
      </c>
      <c r="C44" s="48" t="s">
        <v>103</v>
      </c>
      <c r="D44" s="49">
        <v>2</v>
      </c>
      <c r="E44" s="49" t="s">
        <v>104</v>
      </c>
      <c r="F44" s="26"/>
      <c r="G44" s="27"/>
      <c r="H44" s="27"/>
      <c r="I44" s="26" t="s">
        <v>35</v>
      </c>
      <c r="J44" s="28">
        <f>IF(I44="Less(-)",-1,1)</f>
        <v>1</v>
      </c>
      <c r="K44" s="29" t="s">
        <v>36</v>
      </c>
      <c r="L44" s="29" t="s">
        <v>4</v>
      </c>
      <c r="M44" s="47"/>
      <c r="N44" s="27"/>
      <c r="O44" s="47"/>
      <c r="P44" s="30"/>
      <c r="Q44" s="27"/>
      <c r="R44" s="27"/>
      <c r="S44" s="30"/>
      <c r="T44" s="31"/>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3">
        <f>D44*M44</f>
        <v>0</v>
      </c>
      <c r="BB44" s="33">
        <f>BA44+(BA44*O44/100)</f>
        <v>0</v>
      </c>
      <c r="BC44" s="23" t="str">
        <f>SpellNumber(L44,BB44)</f>
        <v>INR Zero Only</v>
      </c>
      <c r="IA44" s="17">
        <v>11.1</v>
      </c>
      <c r="IB44" s="17" t="s">
        <v>96</v>
      </c>
      <c r="IC44" s="17" t="s">
        <v>103</v>
      </c>
      <c r="ID44" s="17">
        <v>2</v>
      </c>
      <c r="IE44" s="18" t="s">
        <v>104</v>
      </c>
      <c r="IF44" s="18"/>
      <c r="IG44" s="18"/>
      <c r="IH44" s="18"/>
      <c r="II44" s="18"/>
    </row>
    <row r="45" spans="1:243" s="17" customFormat="1" ht="16.5">
      <c r="A45" s="51">
        <v>12</v>
      </c>
      <c r="B45" s="103" t="s">
        <v>97</v>
      </c>
      <c r="C45" s="53"/>
      <c r="D45" s="53"/>
      <c r="E45" s="53"/>
      <c r="F45" s="54"/>
      <c r="G45" s="55"/>
      <c r="H45" s="55"/>
      <c r="I45" s="54"/>
      <c r="J45" s="56"/>
      <c r="K45" s="57"/>
      <c r="L45" s="57"/>
      <c r="M45" s="58"/>
      <c r="N45" s="55"/>
      <c r="O45" s="58"/>
      <c r="P45" s="52"/>
      <c r="Q45" s="27"/>
      <c r="R45" s="27"/>
      <c r="S45" s="30"/>
      <c r="T45" s="31"/>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3"/>
      <c r="BB45" s="33"/>
      <c r="BC45" s="23"/>
      <c r="IA45" s="17">
        <v>12</v>
      </c>
      <c r="IB45" s="17" t="s">
        <v>97</v>
      </c>
      <c r="IE45" s="18"/>
      <c r="IF45" s="18"/>
      <c r="IG45" s="18"/>
      <c r="IH45" s="18"/>
      <c r="II45" s="18"/>
    </row>
    <row r="46" spans="1:243" s="17" customFormat="1" ht="16.5">
      <c r="A46" s="51">
        <v>12.1</v>
      </c>
      <c r="B46" s="104" t="s">
        <v>98</v>
      </c>
      <c r="C46" s="48" t="s">
        <v>105</v>
      </c>
      <c r="D46" s="49">
        <v>50</v>
      </c>
      <c r="E46" s="49" t="s">
        <v>81</v>
      </c>
      <c r="F46" s="26"/>
      <c r="G46" s="27"/>
      <c r="H46" s="27"/>
      <c r="I46" s="26" t="s">
        <v>35</v>
      </c>
      <c r="J46" s="28">
        <f>IF(I46="Less(-)",-1,1)</f>
        <v>1</v>
      </c>
      <c r="K46" s="29" t="s">
        <v>36</v>
      </c>
      <c r="L46" s="29" t="s">
        <v>4</v>
      </c>
      <c r="M46" s="47"/>
      <c r="N46" s="27"/>
      <c r="O46" s="47"/>
      <c r="P46" s="30"/>
      <c r="Q46" s="27"/>
      <c r="R46" s="27"/>
      <c r="S46" s="30"/>
      <c r="T46" s="31"/>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3">
        <f>D46*M46</f>
        <v>0</v>
      </c>
      <c r="BB46" s="33">
        <f>BA46+(BA46*O46/100)</f>
        <v>0</v>
      </c>
      <c r="BC46" s="23" t="str">
        <f>SpellNumber(L46,BB46)</f>
        <v>INR Zero Only</v>
      </c>
      <c r="IA46" s="17">
        <v>12.1</v>
      </c>
      <c r="IB46" s="17" t="s">
        <v>98</v>
      </c>
      <c r="IC46" s="17" t="s">
        <v>105</v>
      </c>
      <c r="ID46" s="17">
        <v>50</v>
      </c>
      <c r="IE46" s="18" t="s">
        <v>81</v>
      </c>
      <c r="IF46" s="18"/>
      <c r="IG46" s="18"/>
      <c r="IH46" s="18"/>
      <c r="II46" s="18"/>
    </row>
    <row r="47" spans="1:243" s="24" customFormat="1" ht="58.5" customHeight="1">
      <c r="A47" s="73" t="s">
        <v>38</v>
      </c>
      <c r="B47" s="74"/>
      <c r="C47" s="34"/>
      <c r="D47" s="34"/>
      <c r="E47" s="34"/>
      <c r="F47" s="48"/>
      <c r="G47" s="34"/>
      <c r="H47" s="35"/>
      <c r="I47" s="35"/>
      <c r="J47" s="35"/>
      <c r="K47" s="35"/>
      <c r="L47" s="36"/>
      <c r="BA47" s="37">
        <f>SUM(BA15:BA46)</f>
        <v>0</v>
      </c>
      <c r="BB47" s="37">
        <f>SUM(BB15:BB46)</f>
        <v>0</v>
      </c>
      <c r="BC47" s="23" t="str">
        <f>SpellNumber($E$2,BB47)</f>
        <v>INR Zero Only</v>
      </c>
      <c r="IA47" s="24" t="s">
        <v>38</v>
      </c>
      <c r="IE47" s="25"/>
      <c r="IF47" s="25" t="s">
        <v>37</v>
      </c>
      <c r="IG47" s="25" t="s">
        <v>39</v>
      </c>
      <c r="IH47" s="25">
        <v>10</v>
      </c>
      <c r="II47" s="25" t="s">
        <v>34</v>
      </c>
    </row>
    <row r="48" spans="1:243" s="42" customFormat="1" ht="54.75" customHeight="1" hidden="1">
      <c r="A48" s="64" t="s">
        <v>40</v>
      </c>
      <c r="B48" s="65"/>
      <c r="C48" s="63"/>
      <c r="D48" s="60"/>
      <c r="E48" s="61" t="s">
        <v>41</v>
      </c>
      <c r="F48" s="62"/>
      <c r="G48" s="38"/>
      <c r="H48" s="39"/>
      <c r="I48" s="39"/>
      <c r="J48" s="39"/>
      <c r="K48" s="40"/>
      <c r="L48" s="41"/>
      <c r="M48" s="59" t="s">
        <v>42</v>
      </c>
      <c r="O48" s="24"/>
      <c r="P48" s="24"/>
      <c r="Q48" s="24"/>
      <c r="R48" s="24"/>
      <c r="S48" s="24"/>
      <c r="BA48" s="43">
        <f>IF(ISBLANK(F48),0,IF(E48="Excess (+)",ROUND(BA47+(BA47*F48),2),IF(E48="Less (-)",ROUND(BA47+(BA47*F48*(-1)),2),0)))</f>
        <v>0</v>
      </c>
      <c r="BB48" s="44">
        <f>ROUND(BA48,0)</f>
        <v>0</v>
      </c>
      <c r="BC48" s="45" t="str">
        <f>SpellNumber(L48,BB48)</f>
        <v> Zero Only</v>
      </c>
      <c r="IA48" s="42" t="s">
        <v>40</v>
      </c>
      <c r="IE48" s="46" t="s">
        <v>41</v>
      </c>
      <c r="IF48" s="46"/>
      <c r="IG48" s="46"/>
      <c r="IH48" s="46"/>
      <c r="II48" s="46"/>
    </row>
    <row r="49" spans="1:243" s="42" customFormat="1" ht="43.5" customHeight="1">
      <c r="A49" s="73" t="s">
        <v>43</v>
      </c>
      <c r="B49" s="74"/>
      <c r="C49" s="67" t="str">
        <f>SpellNumber($E$2,BB47)</f>
        <v>INR Zero Only</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42" t="s">
        <v>43</v>
      </c>
      <c r="IC49" s="42" t="s">
        <v>53</v>
      </c>
      <c r="IE49" s="46"/>
      <c r="IF49" s="46"/>
      <c r="IG49" s="46"/>
      <c r="IH49" s="46"/>
      <c r="II49" s="46"/>
    </row>
    <row r="50" ht="15"/>
    <row r="51" ht="15"/>
    <row r="52" ht="15"/>
    <row r="53" ht="15"/>
    <row r="55" ht="15"/>
    <row r="56" ht="15"/>
    <row r="57" ht="15"/>
    <row r="59" ht="15"/>
    <row r="61" ht="15"/>
    <row r="62" ht="15"/>
    <row r="63" ht="15"/>
    <row r="64" ht="15"/>
    <row r="65" ht="15"/>
    <row r="66" ht="15"/>
    <row r="67" ht="15"/>
  </sheetData>
  <sheetProtection password="E491" sheet="1"/>
  <mergeCells count="10">
    <mergeCell ref="A9:BC9"/>
    <mergeCell ref="C49:BC49"/>
    <mergeCell ref="A1:L1"/>
    <mergeCell ref="A4:BC4"/>
    <mergeCell ref="A5:BC5"/>
    <mergeCell ref="A6:BC6"/>
    <mergeCell ref="A7:BC7"/>
    <mergeCell ref="B8:BC8"/>
    <mergeCell ref="A47:B47"/>
    <mergeCell ref="A49:B49"/>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8">
      <formula1>"Select,Option C1,Option D1"</formula1>
      <formula2>0</formula2>
    </dataValidation>
    <dataValidation allowBlank="1" showInputMessage="1" showErrorMessage="1" promptTitle="Itemcode/Make" prompt="Please enter text" sqref="C21 F47 C15:C16 C24:C32 C18:C19 C40 C37 C35 C44 C42 C46">
      <formula1>0</formula1>
      <formula2>0</formula2>
    </dataValidation>
    <dataValidation type="decimal" allowBlank="1" showInputMessage="1" showErrorMessage="1" promptTitle="Quantity" prompt="Please enter the Quantity for this item. " errorTitle="Invalid Entry" error="Only Numeric Values are allowed. " sqref="C14 C17 C20 C22:C23 C33:C34 D14:D46 C36 C38:C39 C45 C43 C41 F14:F4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1 O18:O19 M15:M16 O15:O16 O21 M24:M32 O24:O32 M18:M19 O44 M40 O40 O37 M37 O35 M35 M44 M42 O42 M46 O46">
      <formula1>0</formula1>
      <formula2>999999999999999</formula2>
    </dataValidation>
    <dataValidation allowBlank="1" showInputMessage="1" showErrorMessage="1" promptTitle="Addition / Deduction" prompt="Please Choose the correct One" sqref="J14:J46">
      <formula1>0</formula1>
      <formula2>0</formula2>
    </dataValidation>
    <dataValidation type="list" showErrorMessage="1" sqref="I14:I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N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4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46">
      <formula1>0</formula1>
      <formula2>999999999999999</formula2>
    </dataValidation>
    <dataValidation allowBlank="1" showInputMessage="1" showErrorMessage="1" promptTitle="Units" prompt="Please enter Units in text" sqref="E14:E46">
      <formula1>0</formula1>
      <formula2>0</formula2>
    </dataValidation>
    <dataValidation type="list" allowBlank="1" showErrorMessage="1" sqref="K14:K46">
      <formula1>"Partial Conversion,Full Conversion"</formula1>
      <formula2>0</formula2>
    </dataValidation>
    <dataValidation type="list" allowBlank="1" showInputMessage="1" showErrorMessage="1" sqref="L43 L44 L13 L14 L15 L16 L17 L18 L19 L20 L21 L22 L23 L24 L25 L26 L27 L28 L29 L30 L31 L32 L33 L34 L35 L36 L37 L38 L39 L40 L41 L42 L46:L49 L45">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44</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2014-12-11T06:40:55Z</cp:lastPrinted>
  <dcterms:created xsi:type="dcterms:W3CDTF">2009-01-30T06:42:42Z</dcterms:created>
  <dcterms:modified xsi:type="dcterms:W3CDTF">2017-12-30T02:23:59Z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