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<sst xmlns="http://schemas.openxmlformats.org/spreadsheetml/2006/main" count="313" uniqueCount="98">
  <si>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</si>
  <si>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</si>
  <si>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</si>
  <si>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</si>
  <si>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</si>
  <si>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</si>
  <si>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</si>
  <si>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</si>
  <si>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</si>
  <si>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</si>
  <si>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</si>
  <si>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</si>
  <si>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</si>
  <si>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</si>
  <si>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</si>
  <si>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</si>
  <si>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</si>
  <si>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</si>
  <si>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</si>
  <si>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</si>
  <si>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</si>
  <si>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</si>
  <si>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</si>
  <si>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</si>
  <si>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</si>
  <si>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</si>
  <si>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</si>
  <si>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</si>
  <si>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</si>
  <si>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IIIrd Party  Inspection Charges @0.34%+Service Tax</t>
  </si>
  <si>
    <t xml:space="preserve">Less for Cenvat Credit,if any respect of Supplies Under full Excise Duty Category </t>
  </si>
  <si>
    <t>TOTAL AMOUNT  Without Taxes</t>
  </si>
  <si>
    <t>TOTAL AMOUNT  With Taxes</t>
  </si>
  <si>
    <t>TOTAL AMOUNT In Words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</si>
  <si>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</si>
  <si>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</si>
  <si>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</si>
  <si>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</si>
  <si>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</si>
  <si>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</si>
  <si>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</si>
  <si>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</si>
  <si>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</si>
  <si>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</si>
  <si>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</si>
  <si>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</si>
  <si>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ITEM1</t>
  </si>
  <si>
    <t>ITEM2</t>
  </si>
  <si>
    <t>GST</t>
  </si>
  <si>
    <t>Other Charges- If any</t>
  </si>
  <si>
    <t>Name of Work: &lt; Supply &amp; Installation of Gas distribution System for EHEP Lab&gt;</t>
  </si>
  <si>
    <t>Contract No:  &lt;IISERM(874)17/18Pur&gt;</t>
  </si>
  <si>
    <t>ITEM3</t>
  </si>
  <si>
    <t>ITEM4</t>
  </si>
  <si>
    <t xml:space="preserve">Any Other charges, If any - Please specify in techncial bid.                                                       </t>
  </si>
  <si>
    <t>ITEM5</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</si>
  <si>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</si>
  <si>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</si>
  <si>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</si>
  <si>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</si>
  <si>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</si>
  <si>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</si>
  <si>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</si>
  <si>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</si>
  <si>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</si>
  <si>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</si>
  <si>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</si>
  <si>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</si>
  <si>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</si>
  <si>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</si>
  <si>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</si>
  <si>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</si>
  <si>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</si>
  <si>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</si>
  <si>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</si>
  <si>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 xml:space="preserve">Supply, Installation and commissioning of Appropriate Gas Distribution System - Section A                                                    
(Complete with all as per specification given- A1 to A 9 except A6)
</t>
  </si>
  <si>
    <t xml:space="preserve">Supply and Installation of complete automation of regulator Panels
(Complete with all as per specification A.4) 
</t>
  </si>
  <si>
    <t xml:space="preserve">Supply, Installation and commissioning of MFCs
(Complete with all as per specification A6)
</t>
  </si>
  <si>
    <t xml:space="preserve">Supply and Installation of Nitrogen Generator with Storage container B                                             
(Complete with all as per specification given- B1 )
</t>
  </si>
  <si>
    <t xml:space="preserve">Supply and Installation of Air Compressor- Section B                                             
(Complete with all as per specification given- B2 )
</t>
  </si>
  <si>
    <t xml:space="preserve">Supply and Installation of Gas Cylinders - He (GS01) - Section C
(Section C.1 and Annexure - 2)
</t>
  </si>
  <si>
    <t xml:space="preserve">Supply and Installation of Gas Cylinders - Ne (GS02) - Section C
(Section C.1 and Annexure - 2)
</t>
  </si>
  <si>
    <t xml:space="preserve">Supply and Installation of Gas Cylinders - Ar (GS03) - Section C
(Section C.1 and Annexure - 2)
</t>
  </si>
  <si>
    <t xml:space="preserve">Supply and Installation of Gas Cylinders - Kr (GS04) - Section C
(Section C.1 and Annexure - 2)
</t>
  </si>
  <si>
    <t xml:space="preserve">Supply and Installation of Gas Cylinders – Cl2 (GS05) - Section C
(Section C.1 and Annexure - 2)
</t>
  </si>
  <si>
    <t xml:space="preserve">Supply and Installation of Gas Cylinders - Xe (GS06) - Section C
(Section C.1 and Annexure - 2)
</t>
  </si>
  <si>
    <t xml:space="preserve">Supply and Installation of Gas Cylinders – O2 (GS07) - Section C
(Section C.1 and Annexure - 2)
</t>
  </si>
  <si>
    <t xml:space="preserve">Supply and Installation of Gas Cylinders – N2 (GS08) - Section C
(Section C.1 and Annexure - 2)
</t>
  </si>
  <si>
    <t xml:space="preserve">Supply and Installation of Gas Cylinders – CO2 (GS09) - Section C
(Section C.1 and Annexure - 2)
</t>
  </si>
  <si>
    <t xml:space="preserve">Supply and Installation of Gas Cylinders – CF4 (GS10) - Section C
(Section C.1 and Annexure - 2)
</t>
  </si>
  <si>
    <t xml:space="preserve">Supply and Installation of Gas Cylinders – C2h2f4 (GS11) - Section C
(Section C.1 and Annexure - 2)
</t>
  </si>
  <si>
    <t xml:space="preserve">Supply and Installation of Gas Cylinders – SF6 (GS12) - Section C
(Section C.1 and Annexure - 2)
</t>
  </si>
  <si>
    <t xml:space="preserve">Supply and Installation of Gas Cylinders – CH4 (GS13) - Section C
(Section C.1 and Annexure - 2)
</t>
  </si>
  <si>
    <t xml:space="preserve">Supply and Installation of Gas Cylinders – C4H10 (GS14) - Section C (Section C.1 and Annexure - 2)
</t>
  </si>
  <si>
    <t xml:space="preserve">Supply and Installation of Gas Cylinders – C3H2F4 (HFO-1234ze)  (GS15) - Section C (Section C.1 and Annexure - 2)
</t>
  </si>
  <si>
    <t xml:space="preserve">Supply and Installation of Gas Cylinders – C3H2F4 – (HFO-1234yf) (GS16) - Section C (Section C.1 and Annexure - 2)
</t>
  </si>
  <si>
    <t xml:space="preserve">Supply and Installation of Gas Cylinders – H2 (GS17) - Section C
(Section C.1 and Annexure - 2)
</t>
  </si>
  <si>
    <t xml:space="preserve">Supply and Installation of Gas Cylinders – C2H6 (GS18) - Section C
(Section C.1 and Annexure - 2)
</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</si>
</sst>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4" xfId="59" applyNumberFormat="1" applyFont="1" applyFill="1" applyBorder="1" applyAlignment="1">
      <alignment vertical="top"/>
      <protection/>
    </xf>
    <xf numFmtId="0" fontId="7" fillId="0" borderId="15"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6" xfId="59" applyNumberFormat="1" applyFont="1" applyFill="1" applyBorder="1" applyAlignment="1">
      <alignment horizontal="right" vertical="top"/>
      <protection/>
    </xf>
    <xf numFmtId="0" fontId="14" fillId="0" borderId="17"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173" fontId="4" fillId="0" borderId="10" xfId="59" applyNumberFormat="1" applyFont="1" applyFill="1" applyBorder="1" applyAlignment="1">
      <alignment vertical="top" readingOrder="1"/>
      <protection/>
    </xf>
    <xf numFmtId="2" fontId="7" fillId="0" borderId="18"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0" fontId="4" fillId="0" borderId="21" xfId="55" applyNumberFormat="1" applyFont="1" applyFill="1" applyBorder="1" applyAlignment="1">
      <alignment vertical="top" readingOrder="1"/>
      <protection/>
    </xf>
    <xf numFmtId="2" fontId="4" fillId="0" borderId="21" xfId="59" applyNumberFormat="1" applyFont="1" applyFill="1" applyBorder="1" applyAlignment="1">
      <alignment vertical="top" readingOrder="1"/>
      <protection/>
    </xf>
    <xf numFmtId="2" fontId="7" fillId="0" borderId="21" xfId="55" applyNumberFormat="1" applyFont="1" applyFill="1" applyBorder="1" applyAlignment="1" applyProtection="1">
      <alignment horizontal="right" vertical="top"/>
      <protection locked="0"/>
    </xf>
    <xf numFmtId="2" fontId="7" fillId="0" borderId="21" xfId="55" applyNumberFormat="1" applyFont="1" applyFill="1" applyBorder="1" applyAlignment="1" applyProtection="1">
      <alignment horizontal="right" vertical="top"/>
      <protection/>
    </xf>
    <xf numFmtId="2" fontId="4" fillId="0" borderId="21" xfId="59" applyNumberFormat="1" applyFont="1" applyFill="1" applyBorder="1" applyAlignment="1">
      <alignment vertical="top"/>
      <protection/>
    </xf>
    <xf numFmtId="2" fontId="4" fillId="0" borderId="21" xfId="55" applyNumberFormat="1" applyFont="1" applyFill="1" applyBorder="1" applyAlignment="1">
      <alignment vertical="top"/>
      <protection/>
    </xf>
    <xf numFmtId="2" fontId="7" fillId="0" borderId="21" xfId="55" applyNumberFormat="1" applyFont="1" applyFill="1" applyBorder="1" applyAlignment="1" applyProtection="1">
      <alignment horizontal="left" vertical="top"/>
      <protection locked="0"/>
    </xf>
    <xf numFmtId="2" fontId="7" fillId="35" borderId="21" xfId="55" applyNumberFormat="1" applyFont="1" applyFill="1" applyBorder="1" applyAlignment="1" applyProtection="1">
      <alignment horizontal="right" vertical="top"/>
      <protection locked="0"/>
    </xf>
    <xf numFmtId="2" fontId="7" fillId="0" borderId="21" xfId="59" applyNumberFormat="1" applyFont="1" applyFill="1" applyBorder="1" applyAlignment="1">
      <alignment horizontal="right" vertical="top"/>
      <protection/>
    </xf>
    <xf numFmtId="0" fontId="7" fillId="34" borderId="11" xfId="55" applyNumberFormat="1" applyFont="1" applyFill="1" applyBorder="1" applyAlignment="1">
      <alignment horizontal="center" vertical="top" wrapText="1"/>
      <protection/>
    </xf>
    <xf numFmtId="0" fontId="7" fillId="34" borderId="21" xfId="55" applyNumberFormat="1" applyFont="1" applyFill="1" applyBorder="1" applyAlignment="1">
      <alignment horizontal="center" vertical="top" wrapText="1"/>
      <protection/>
    </xf>
    <xf numFmtId="0" fontId="4" fillId="0" borderId="10" xfId="59" applyNumberFormat="1" applyFont="1" applyFill="1" applyBorder="1" applyAlignment="1">
      <alignment horizontal="center" vertical="top"/>
      <protection/>
    </xf>
    <xf numFmtId="0" fontId="7" fillId="0" borderId="22" xfId="55" applyNumberFormat="1" applyFont="1" applyFill="1" applyBorder="1" applyAlignment="1">
      <alignment horizontal="center" vertical="top" wrapText="1"/>
      <protection/>
    </xf>
    <xf numFmtId="0" fontId="58" fillId="0" borderId="23" xfId="59" applyNumberFormat="1" applyFont="1" applyFill="1" applyBorder="1" applyAlignment="1">
      <alignment horizontal="left" vertical="top"/>
      <protection/>
    </xf>
    <xf numFmtId="0" fontId="4" fillId="0" borderId="0" xfId="55" applyNumberFormat="1" applyFont="1" applyFill="1" applyAlignment="1">
      <alignment wrapText="1"/>
      <protection/>
    </xf>
    <xf numFmtId="0" fontId="23" fillId="0" borderId="13" xfId="59" applyNumberFormat="1" applyFont="1" applyFill="1" applyBorder="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9"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pplyProtection="1">
      <alignment horizontal="center" vertical="center"/>
      <protection locked="0"/>
    </xf>
    <xf numFmtId="0" fontId="0" fillId="0" borderId="0" xfId="0" applyAlignment="1" applyProtection="1">
      <alignment/>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39"/>
  <sheetViews>
    <sheetView showGridLines="0" zoomScale="75" zoomScaleNormal="75" zoomScalePageLayoutView="0" workbookViewId="0" topLeftCell="A1">
      <selection activeCell="B13" sqref="B13"/>
    </sheetView>
  </sheetViews>
  <sheetFormatPr defaultColWidth="9.140625" defaultRowHeight="15"/>
  <cols>
    <col min="1" max="1" width="12.7109375" style="1" customWidth="1"/>
    <col min="2" max="2" width="76.140625" style="1" customWidth="1"/>
    <col min="3" max="3" width="17.00390625" style="1" hidden="1" customWidth="1"/>
    <col min="4" max="4" width="9.57421875" style="1" customWidth="1"/>
    <col min="5" max="5" width="6.0039062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5" width="12.28125" style="1" customWidth="1"/>
    <col min="16" max="16" width="15.28125" style="1" customWidth="1"/>
    <col min="17" max="17" width="12.28125" style="1" hidden="1" customWidth="1"/>
    <col min="18" max="18" width="12.28125" style="1" customWidth="1"/>
    <col min="19" max="19" width="12.8515625" style="1" hidden="1" customWidth="1"/>
    <col min="20" max="20" width="12.28125" style="1" hidden="1" customWidth="1"/>
    <col min="21" max="52" width="9.140625"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2" t="s">
        <v>45</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50</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51</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49</v>
      </c>
      <c r="S11" s="19" t="s">
        <v>29</v>
      </c>
      <c r="T11" s="19" t="s">
        <v>30</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31</v>
      </c>
      <c r="BB11" s="21" t="s">
        <v>32</v>
      </c>
      <c r="BC11" s="22" t="s">
        <v>33</v>
      </c>
      <c r="IE11" s="18"/>
      <c r="IF11" s="18"/>
      <c r="IG11" s="18"/>
      <c r="IH11" s="18"/>
      <c r="II11" s="18"/>
    </row>
    <row r="12" spans="1:243" s="17" customFormat="1" ht="27" customHeight="1">
      <c r="A12" s="23">
        <v>1</v>
      </c>
      <c r="B12" s="62">
        <v>2</v>
      </c>
      <c r="C12" s="24">
        <v>3</v>
      </c>
      <c r="D12" s="24">
        <v>4</v>
      </c>
      <c r="E12" s="62">
        <v>5</v>
      </c>
      <c r="F12" s="62">
        <v>6</v>
      </c>
      <c r="G12" s="62">
        <v>7</v>
      </c>
      <c r="H12" s="62">
        <v>8</v>
      </c>
      <c r="I12" s="62">
        <v>9</v>
      </c>
      <c r="J12" s="62">
        <v>10</v>
      </c>
      <c r="K12" s="62">
        <v>11</v>
      </c>
      <c r="L12" s="62">
        <v>12</v>
      </c>
      <c r="M12" s="62">
        <v>7</v>
      </c>
      <c r="N12" s="62">
        <v>8</v>
      </c>
      <c r="O12" s="62">
        <v>9</v>
      </c>
      <c r="P12" s="62">
        <v>10</v>
      </c>
      <c r="Q12" s="62">
        <v>11</v>
      </c>
      <c r="R12" s="62">
        <v>12</v>
      </c>
      <c r="S12" s="62">
        <v>13</v>
      </c>
      <c r="T12" s="62">
        <v>14</v>
      </c>
      <c r="U12" s="62">
        <v>21</v>
      </c>
      <c r="V12" s="62">
        <v>22</v>
      </c>
      <c r="W12" s="62">
        <v>23</v>
      </c>
      <c r="X12" s="62">
        <v>24</v>
      </c>
      <c r="Y12" s="62">
        <v>25</v>
      </c>
      <c r="Z12" s="62">
        <v>26</v>
      </c>
      <c r="AA12" s="62">
        <v>27</v>
      </c>
      <c r="AB12" s="62">
        <v>28</v>
      </c>
      <c r="AC12" s="62">
        <v>29</v>
      </c>
      <c r="AD12" s="62">
        <v>30</v>
      </c>
      <c r="AE12" s="62">
        <v>31</v>
      </c>
      <c r="AF12" s="62">
        <v>32</v>
      </c>
      <c r="AG12" s="62">
        <v>33</v>
      </c>
      <c r="AH12" s="62">
        <v>34</v>
      </c>
      <c r="AI12" s="62">
        <v>35</v>
      </c>
      <c r="AJ12" s="62">
        <v>36</v>
      </c>
      <c r="AK12" s="62">
        <v>37</v>
      </c>
      <c r="AL12" s="62">
        <v>38</v>
      </c>
      <c r="AM12" s="62">
        <v>39</v>
      </c>
      <c r="AN12" s="62">
        <v>40</v>
      </c>
      <c r="AO12" s="62">
        <v>41</v>
      </c>
      <c r="AP12" s="62">
        <v>42</v>
      </c>
      <c r="AQ12" s="62">
        <v>43</v>
      </c>
      <c r="AR12" s="62">
        <v>44</v>
      </c>
      <c r="AS12" s="62">
        <v>45</v>
      </c>
      <c r="AT12" s="62">
        <v>46</v>
      </c>
      <c r="AU12" s="62">
        <v>47</v>
      </c>
      <c r="AV12" s="62">
        <v>48</v>
      </c>
      <c r="AW12" s="62">
        <v>49</v>
      </c>
      <c r="AX12" s="62">
        <v>50</v>
      </c>
      <c r="AY12" s="62">
        <v>51</v>
      </c>
      <c r="AZ12" s="62">
        <v>52</v>
      </c>
      <c r="BA12" s="62">
        <v>15</v>
      </c>
      <c r="BB12" s="24">
        <v>16</v>
      </c>
      <c r="BC12" s="24">
        <v>17</v>
      </c>
      <c r="IE12" s="18"/>
      <c r="IF12" s="18"/>
      <c r="IG12" s="18"/>
      <c r="IH12" s="18"/>
      <c r="II12" s="18"/>
    </row>
    <row r="13" spans="1:243" s="17" customFormat="1" ht="49.5" customHeight="1">
      <c r="A13" s="64">
        <v>1.1</v>
      </c>
      <c r="B13" s="68" t="s">
        <v>75</v>
      </c>
      <c r="C13" s="65" t="s">
        <v>46</v>
      </c>
      <c r="D13" s="47">
        <v>1</v>
      </c>
      <c r="E13" s="53" t="s">
        <v>34</v>
      </c>
      <c r="F13" s="54"/>
      <c r="G13" s="55"/>
      <c r="H13" s="56"/>
      <c r="I13" s="57" t="s">
        <v>35</v>
      </c>
      <c r="J13" s="58">
        <f aca="true" t="shared" si="0" ref="J13:J36">IF(I13="Less(-)",-1,1)</f>
        <v>1</v>
      </c>
      <c r="K13" s="59" t="s">
        <v>36</v>
      </c>
      <c r="L13" s="59" t="s">
        <v>4</v>
      </c>
      <c r="M13" s="60"/>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1">
        <f aca="true" t="shared" si="1" ref="BA13:BA36">D13*M13</f>
        <v>0</v>
      </c>
      <c r="BB13" s="48">
        <f aca="true" t="shared" si="2" ref="BB13:BB36">D13*M13+O13+P13+R13</f>
        <v>0</v>
      </c>
      <c r="BC13" s="25" t="str">
        <f aca="true" t="shared" si="3" ref="BC13:BC36">SpellNumber(L13,BB13)</f>
        <v>INR Zero Only</v>
      </c>
      <c r="IA13" s="17">
        <v>1.1</v>
      </c>
      <c r="IB13" s="67" t="s">
        <v>75</v>
      </c>
      <c r="IC13" s="17" t="s">
        <v>46</v>
      </c>
      <c r="ID13" s="17">
        <v>1</v>
      </c>
      <c r="IE13" s="18" t="s">
        <v>34</v>
      </c>
      <c r="IF13" s="18"/>
      <c r="IG13" s="18"/>
      <c r="IH13" s="18"/>
      <c r="II13" s="18"/>
    </row>
    <row r="14" spans="1:243" s="17" customFormat="1" ht="33.75" customHeight="1">
      <c r="A14" s="64">
        <v>1.2</v>
      </c>
      <c r="B14" s="68" t="s">
        <v>76</v>
      </c>
      <c r="C14" s="65" t="s">
        <v>47</v>
      </c>
      <c r="D14" s="47">
        <v>1</v>
      </c>
      <c r="E14" s="53" t="s">
        <v>34</v>
      </c>
      <c r="F14" s="54"/>
      <c r="G14" s="55"/>
      <c r="H14" s="55"/>
      <c r="I14" s="57" t="s">
        <v>35</v>
      </c>
      <c r="J14" s="58">
        <f t="shared" si="0"/>
        <v>1</v>
      </c>
      <c r="K14" s="59" t="s">
        <v>36</v>
      </c>
      <c r="L14" s="59" t="s">
        <v>4</v>
      </c>
      <c r="M14" s="60"/>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1">
        <f t="shared" si="1"/>
        <v>0</v>
      </c>
      <c r="BB14" s="48">
        <f t="shared" si="2"/>
        <v>0</v>
      </c>
      <c r="BC14" s="25" t="str">
        <f t="shared" si="3"/>
        <v>INR Zero Only</v>
      </c>
      <c r="IA14" s="17">
        <v>1.2</v>
      </c>
      <c r="IB14" s="67" t="s">
        <v>76</v>
      </c>
      <c r="IC14" s="17" t="s">
        <v>47</v>
      </c>
      <c r="ID14" s="17">
        <v>1</v>
      </c>
      <c r="IE14" s="18" t="s">
        <v>34</v>
      </c>
      <c r="IF14" s="18"/>
      <c r="IG14" s="18"/>
      <c r="IH14" s="18"/>
      <c r="II14" s="18"/>
    </row>
    <row r="15" spans="1:243" s="17" customFormat="1" ht="34.5" customHeight="1">
      <c r="A15" s="64">
        <v>1.3</v>
      </c>
      <c r="B15" s="68" t="s">
        <v>77</v>
      </c>
      <c r="C15" s="65" t="s">
        <v>52</v>
      </c>
      <c r="D15" s="47">
        <v>1</v>
      </c>
      <c r="E15" s="53" t="s">
        <v>34</v>
      </c>
      <c r="F15" s="54"/>
      <c r="G15" s="55"/>
      <c r="H15" s="55"/>
      <c r="I15" s="57" t="s">
        <v>35</v>
      </c>
      <c r="J15" s="58">
        <f t="shared" si="0"/>
        <v>1</v>
      </c>
      <c r="K15" s="59" t="s">
        <v>36</v>
      </c>
      <c r="L15" s="59" t="s">
        <v>4</v>
      </c>
      <c r="M15" s="60"/>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1">
        <f t="shared" si="1"/>
        <v>0</v>
      </c>
      <c r="BB15" s="48">
        <f t="shared" si="2"/>
        <v>0</v>
      </c>
      <c r="BC15" s="25" t="str">
        <f t="shared" si="3"/>
        <v>INR Zero Only</v>
      </c>
      <c r="IA15" s="17">
        <v>1.3</v>
      </c>
      <c r="IB15" s="67" t="s">
        <v>77</v>
      </c>
      <c r="IC15" s="17" t="s">
        <v>52</v>
      </c>
      <c r="ID15" s="17">
        <v>1</v>
      </c>
      <c r="IE15" s="18" t="s">
        <v>34</v>
      </c>
      <c r="IF15" s="18"/>
      <c r="IG15" s="18"/>
      <c r="IH15" s="18"/>
      <c r="II15" s="18"/>
    </row>
    <row r="16" spans="1:243" s="17" customFormat="1" ht="35.25" customHeight="1">
      <c r="A16" s="64">
        <v>1.4</v>
      </c>
      <c r="B16" s="68" t="s">
        <v>78</v>
      </c>
      <c r="C16" s="65" t="s">
        <v>53</v>
      </c>
      <c r="D16" s="47">
        <v>1</v>
      </c>
      <c r="E16" s="53" t="s">
        <v>34</v>
      </c>
      <c r="F16" s="54"/>
      <c r="G16" s="55"/>
      <c r="H16" s="55"/>
      <c r="I16" s="57" t="s">
        <v>35</v>
      </c>
      <c r="J16" s="58">
        <f t="shared" si="0"/>
        <v>1</v>
      </c>
      <c r="K16" s="59" t="s">
        <v>36</v>
      </c>
      <c r="L16" s="59" t="s">
        <v>4</v>
      </c>
      <c r="M16" s="60"/>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1">
        <f t="shared" si="1"/>
        <v>0</v>
      </c>
      <c r="BB16" s="48">
        <f t="shared" si="2"/>
        <v>0</v>
      </c>
      <c r="BC16" s="25" t="str">
        <f t="shared" si="3"/>
        <v>INR Zero Only</v>
      </c>
      <c r="IA16" s="17">
        <v>1.4</v>
      </c>
      <c r="IB16" s="67" t="s">
        <v>78</v>
      </c>
      <c r="IC16" s="17" t="s">
        <v>53</v>
      </c>
      <c r="ID16" s="17">
        <v>1</v>
      </c>
      <c r="IE16" s="18" t="s">
        <v>34</v>
      </c>
      <c r="IF16" s="18"/>
      <c r="IG16" s="18"/>
      <c r="IH16" s="18"/>
      <c r="II16" s="18"/>
    </row>
    <row r="17" spans="1:243" s="17" customFormat="1" ht="34.5" customHeight="1">
      <c r="A17" s="64">
        <v>1.5</v>
      </c>
      <c r="B17" s="68" t="s">
        <v>79</v>
      </c>
      <c r="C17" s="65" t="s">
        <v>55</v>
      </c>
      <c r="D17" s="47">
        <v>1</v>
      </c>
      <c r="E17" s="53" t="s">
        <v>34</v>
      </c>
      <c r="F17" s="54"/>
      <c r="G17" s="55"/>
      <c r="H17" s="56"/>
      <c r="I17" s="57" t="s">
        <v>35</v>
      </c>
      <c r="J17" s="58">
        <f t="shared" si="0"/>
        <v>1</v>
      </c>
      <c r="K17" s="59" t="s">
        <v>36</v>
      </c>
      <c r="L17" s="59" t="s">
        <v>4</v>
      </c>
      <c r="M17" s="60"/>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1">
        <f t="shared" si="1"/>
        <v>0</v>
      </c>
      <c r="BB17" s="48">
        <f t="shared" si="2"/>
        <v>0</v>
      </c>
      <c r="BC17" s="25" t="str">
        <f t="shared" si="3"/>
        <v>INR Zero Only</v>
      </c>
      <c r="IA17" s="17">
        <v>1.5</v>
      </c>
      <c r="IB17" s="67" t="s">
        <v>79</v>
      </c>
      <c r="IC17" s="17" t="s">
        <v>55</v>
      </c>
      <c r="ID17" s="17">
        <v>1</v>
      </c>
      <c r="IE17" s="18" t="s">
        <v>34</v>
      </c>
      <c r="IF17" s="18"/>
      <c r="IG17" s="18"/>
      <c r="IH17" s="18"/>
      <c r="II17" s="18"/>
    </row>
    <row r="18" spans="1:243" s="17" customFormat="1" ht="32.25" customHeight="1">
      <c r="A18" s="64">
        <v>1.6</v>
      </c>
      <c r="B18" s="68" t="s">
        <v>80</v>
      </c>
      <c r="C18" s="65" t="s">
        <v>56</v>
      </c>
      <c r="D18" s="47">
        <v>1</v>
      </c>
      <c r="E18" s="53" t="s">
        <v>34</v>
      </c>
      <c r="F18" s="54"/>
      <c r="G18" s="55"/>
      <c r="H18" s="55"/>
      <c r="I18" s="57" t="s">
        <v>35</v>
      </c>
      <c r="J18" s="58">
        <f t="shared" si="0"/>
        <v>1</v>
      </c>
      <c r="K18" s="59" t="s">
        <v>36</v>
      </c>
      <c r="L18" s="59" t="s">
        <v>4</v>
      </c>
      <c r="M18" s="60"/>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1">
        <f t="shared" si="1"/>
        <v>0</v>
      </c>
      <c r="BB18" s="48">
        <f t="shared" si="2"/>
        <v>0</v>
      </c>
      <c r="BC18" s="25" t="str">
        <f t="shared" si="3"/>
        <v>INR Zero Only</v>
      </c>
      <c r="IA18" s="17">
        <v>1.6</v>
      </c>
      <c r="IB18" s="67" t="s">
        <v>80</v>
      </c>
      <c r="IC18" s="17" t="s">
        <v>56</v>
      </c>
      <c r="ID18" s="17">
        <v>1</v>
      </c>
      <c r="IE18" s="18" t="s">
        <v>34</v>
      </c>
      <c r="IF18" s="18"/>
      <c r="IG18" s="18"/>
      <c r="IH18" s="18"/>
      <c r="II18" s="18"/>
    </row>
    <row r="19" spans="1:243" s="17" customFormat="1" ht="33" customHeight="1">
      <c r="A19" s="64">
        <v>1.7</v>
      </c>
      <c r="B19" s="68" t="s">
        <v>81</v>
      </c>
      <c r="C19" s="65" t="s">
        <v>57</v>
      </c>
      <c r="D19" s="47">
        <v>1</v>
      </c>
      <c r="E19" s="53" t="s">
        <v>34</v>
      </c>
      <c r="F19" s="54"/>
      <c r="G19" s="55"/>
      <c r="H19" s="55"/>
      <c r="I19" s="57" t="s">
        <v>35</v>
      </c>
      <c r="J19" s="58">
        <f t="shared" si="0"/>
        <v>1</v>
      </c>
      <c r="K19" s="59" t="s">
        <v>36</v>
      </c>
      <c r="L19" s="59" t="s">
        <v>4</v>
      </c>
      <c r="M19" s="60"/>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1">
        <f t="shared" si="1"/>
        <v>0</v>
      </c>
      <c r="BB19" s="48">
        <f t="shared" si="2"/>
        <v>0</v>
      </c>
      <c r="BC19" s="25" t="str">
        <f t="shared" si="3"/>
        <v>INR Zero Only</v>
      </c>
      <c r="IA19" s="17">
        <v>1.7</v>
      </c>
      <c r="IB19" s="67" t="s">
        <v>81</v>
      </c>
      <c r="IC19" s="17" t="s">
        <v>57</v>
      </c>
      <c r="ID19" s="17">
        <v>1</v>
      </c>
      <c r="IE19" s="18" t="s">
        <v>34</v>
      </c>
      <c r="IF19" s="18"/>
      <c r="IG19" s="18"/>
      <c r="IH19" s="18"/>
      <c r="II19" s="18"/>
    </row>
    <row r="20" spans="1:243" s="17" customFormat="1" ht="41.25" customHeight="1">
      <c r="A20" s="64">
        <v>1.8</v>
      </c>
      <c r="B20" s="68" t="s">
        <v>82</v>
      </c>
      <c r="C20" s="65" t="s">
        <v>58</v>
      </c>
      <c r="D20" s="47">
        <v>1</v>
      </c>
      <c r="E20" s="53" t="s">
        <v>34</v>
      </c>
      <c r="F20" s="54"/>
      <c r="G20" s="55"/>
      <c r="H20" s="55"/>
      <c r="I20" s="57" t="s">
        <v>35</v>
      </c>
      <c r="J20" s="58">
        <f t="shared" si="0"/>
        <v>1</v>
      </c>
      <c r="K20" s="59" t="s">
        <v>36</v>
      </c>
      <c r="L20" s="59" t="s">
        <v>4</v>
      </c>
      <c r="M20" s="60"/>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1">
        <f t="shared" si="1"/>
        <v>0</v>
      </c>
      <c r="BB20" s="48">
        <f t="shared" si="2"/>
        <v>0</v>
      </c>
      <c r="BC20" s="25" t="str">
        <f t="shared" si="3"/>
        <v>INR Zero Only</v>
      </c>
      <c r="IA20" s="17">
        <v>1.8</v>
      </c>
      <c r="IB20" s="67" t="s">
        <v>82</v>
      </c>
      <c r="IC20" s="17" t="s">
        <v>58</v>
      </c>
      <c r="ID20" s="17">
        <v>1</v>
      </c>
      <c r="IE20" s="18" t="s">
        <v>34</v>
      </c>
      <c r="IF20" s="18"/>
      <c r="IG20" s="18"/>
      <c r="IH20" s="18"/>
      <c r="II20" s="18"/>
    </row>
    <row r="21" spans="1:243" s="17" customFormat="1" ht="39" customHeight="1">
      <c r="A21" s="64">
        <v>1.9</v>
      </c>
      <c r="B21" s="68" t="s">
        <v>83</v>
      </c>
      <c r="C21" s="65" t="s">
        <v>59</v>
      </c>
      <c r="D21" s="47">
        <v>1</v>
      </c>
      <c r="E21" s="53" t="s">
        <v>34</v>
      </c>
      <c r="F21" s="54"/>
      <c r="G21" s="55"/>
      <c r="H21" s="56"/>
      <c r="I21" s="57" t="s">
        <v>35</v>
      </c>
      <c r="J21" s="58">
        <f t="shared" si="0"/>
        <v>1</v>
      </c>
      <c r="K21" s="59" t="s">
        <v>36</v>
      </c>
      <c r="L21" s="59" t="s">
        <v>4</v>
      </c>
      <c r="M21" s="60"/>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1">
        <f t="shared" si="1"/>
        <v>0</v>
      </c>
      <c r="BB21" s="48">
        <f t="shared" si="2"/>
        <v>0</v>
      </c>
      <c r="BC21" s="25" t="str">
        <f t="shared" si="3"/>
        <v>INR Zero Only</v>
      </c>
      <c r="IA21" s="17">
        <v>1.9</v>
      </c>
      <c r="IB21" s="67" t="s">
        <v>83</v>
      </c>
      <c r="IC21" s="17" t="s">
        <v>59</v>
      </c>
      <c r="ID21" s="17">
        <v>1</v>
      </c>
      <c r="IE21" s="18" t="s">
        <v>34</v>
      </c>
      <c r="IF21" s="18"/>
      <c r="IG21" s="18"/>
      <c r="IH21" s="18"/>
      <c r="II21" s="18"/>
    </row>
    <row r="22" spans="1:243" s="17" customFormat="1" ht="32.25" customHeight="1">
      <c r="A22" s="64">
        <v>2</v>
      </c>
      <c r="B22" s="68" t="s">
        <v>84</v>
      </c>
      <c r="C22" s="65" t="s">
        <v>60</v>
      </c>
      <c r="D22" s="47">
        <v>1</v>
      </c>
      <c r="E22" s="53" t="s">
        <v>34</v>
      </c>
      <c r="F22" s="54"/>
      <c r="G22" s="55"/>
      <c r="H22" s="55"/>
      <c r="I22" s="57" t="s">
        <v>35</v>
      </c>
      <c r="J22" s="58">
        <f t="shared" si="0"/>
        <v>1</v>
      </c>
      <c r="K22" s="59" t="s">
        <v>36</v>
      </c>
      <c r="L22" s="59" t="s">
        <v>4</v>
      </c>
      <c r="M22" s="60"/>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1">
        <f t="shared" si="1"/>
        <v>0</v>
      </c>
      <c r="BB22" s="48">
        <f t="shared" si="2"/>
        <v>0</v>
      </c>
      <c r="BC22" s="25" t="str">
        <f t="shared" si="3"/>
        <v>INR Zero Only</v>
      </c>
      <c r="IA22" s="17">
        <v>2</v>
      </c>
      <c r="IB22" s="67" t="s">
        <v>84</v>
      </c>
      <c r="IC22" s="17" t="s">
        <v>60</v>
      </c>
      <c r="ID22" s="17">
        <v>1</v>
      </c>
      <c r="IE22" s="18" t="s">
        <v>34</v>
      </c>
      <c r="IF22" s="18"/>
      <c r="IG22" s="18"/>
      <c r="IH22" s="18"/>
      <c r="II22" s="18"/>
    </row>
    <row r="23" spans="1:243" s="17" customFormat="1" ht="42.75" customHeight="1">
      <c r="A23" s="64">
        <v>2.1</v>
      </c>
      <c r="B23" s="68" t="s">
        <v>85</v>
      </c>
      <c r="C23" s="65" t="s">
        <v>61</v>
      </c>
      <c r="D23" s="47">
        <v>1</v>
      </c>
      <c r="E23" s="53" t="s">
        <v>34</v>
      </c>
      <c r="F23" s="54"/>
      <c r="G23" s="55"/>
      <c r="H23" s="55"/>
      <c r="I23" s="57" t="s">
        <v>35</v>
      </c>
      <c r="J23" s="58">
        <f t="shared" si="0"/>
        <v>1</v>
      </c>
      <c r="K23" s="59" t="s">
        <v>36</v>
      </c>
      <c r="L23" s="59" t="s">
        <v>4</v>
      </c>
      <c r="M23" s="60"/>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1">
        <f t="shared" si="1"/>
        <v>0</v>
      </c>
      <c r="BB23" s="48">
        <f t="shared" si="2"/>
        <v>0</v>
      </c>
      <c r="BC23" s="25" t="str">
        <f t="shared" si="3"/>
        <v>INR Zero Only</v>
      </c>
      <c r="IA23" s="17">
        <v>2.1</v>
      </c>
      <c r="IB23" s="67" t="s">
        <v>85</v>
      </c>
      <c r="IC23" s="17" t="s">
        <v>61</v>
      </c>
      <c r="ID23" s="17">
        <v>1</v>
      </c>
      <c r="IE23" s="18" t="s">
        <v>34</v>
      </c>
      <c r="IF23" s="18"/>
      <c r="IG23" s="18"/>
      <c r="IH23" s="18"/>
      <c r="II23" s="18"/>
    </row>
    <row r="24" spans="1:243" s="17" customFormat="1" ht="33.75" customHeight="1">
      <c r="A24" s="64">
        <v>2.2</v>
      </c>
      <c r="B24" s="68" t="s">
        <v>86</v>
      </c>
      <c r="C24" s="65" t="s">
        <v>62</v>
      </c>
      <c r="D24" s="47">
        <v>1</v>
      </c>
      <c r="E24" s="53" t="s">
        <v>34</v>
      </c>
      <c r="F24" s="54"/>
      <c r="G24" s="55"/>
      <c r="H24" s="55"/>
      <c r="I24" s="57" t="s">
        <v>35</v>
      </c>
      <c r="J24" s="58">
        <f t="shared" si="0"/>
        <v>1</v>
      </c>
      <c r="K24" s="59" t="s">
        <v>36</v>
      </c>
      <c r="L24" s="59" t="s">
        <v>4</v>
      </c>
      <c r="M24" s="60"/>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1">
        <f t="shared" si="1"/>
        <v>0</v>
      </c>
      <c r="BB24" s="48">
        <f t="shared" si="2"/>
        <v>0</v>
      </c>
      <c r="BC24" s="25" t="str">
        <f t="shared" si="3"/>
        <v>INR Zero Only</v>
      </c>
      <c r="IA24" s="17">
        <v>2.2</v>
      </c>
      <c r="IB24" s="67" t="s">
        <v>86</v>
      </c>
      <c r="IC24" s="17" t="s">
        <v>62</v>
      </c>
      <c r="ID24" s="17">
        <v>1</v>
      </c>
      <c r="IE24" s="18" t="s">
        <v>34</v>
      </c>
      <c r="IF24" s="18"/>
      <c r="IG24" s="18"/>
      <c r="IH24" s="18"/>
      <c r="II24" s="18"/>
    </row>
    <row r="25" spans="1:243" s="17" customFormat="1" ht="34.5" customHeight="1">
      <c r="A25" s="64">
        <v>2.3</v>
      </c>
      <c r="B25" s="68" t="s">
        <v>87</v>
      </c>
      <c r="C25" s="65" t="s">
        <v>63</v>
      </c>
      <c r="D25" s="47">
        <v>1</v>
      </c>
      <c r="E25" s="53" t="s">
        <v>34</v>
      </c>
      <c r="F25" s="54"/>
      <c r="G25" s="55"/>
      <c r="H25" s="56"/>
      <c r="I25" s="57" t="s">
        <v>35</v>
      </c>
      <c r="J25" s="58">
        <f t="shared" si="0"/>
        <v>1</v>
      </c>
      <c r="K25" s="59" t="s">
        <v>36</v>
      </c>
      <c r="L25" s="59" t="s">
        <v>4</v>
      </c>
      <c r="M25" s="60"/>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1">
        <f t="shared" si="1"/>
        <v>0</v>
      </c>
      <c r="BB25" s="48">
        <f t="shared" si="2"/>
        <v>0</v>
      </c>
      <c r="BC25" s="25" t="str">
        <f t="shared" si="3"/>
        <v>INR Zero Only</v>
      </c>
      <c r="IA25" s="17">
        <v>2.3</v>
      </c>
      <c r="IB25" s="67" t="s">
        <v>87</v>
      </c>
      <c r="IC25" s="17" t="s">
        <v>63</v>
      </c>
      <c r="ID25" s="17">
        <v>1</v>
      </c>
      <c r="IE25" s="18" t="s">
        <v>34</v>
      </c>
      <c r="IF25" s="18"/>
      <c r="IG25" s="18"/>
      <c r="IH25" s="18"/>
      <c r="II25" s="18"/>
    </row>
    <row r="26" spans="1:243" s="17" customFormat="1" ht="39.75" customHeight="1">
      <c r="A26" s="64">
        <v>2.4</v>
      </c>
      <c r="B26" s="68" t="s">
        <v>88</v>
      </c>
      <c r="C26" s="65" t="s">
        <v>64</v>
      </c>
      <c r="D26" s="47">
        <v>1</v>
      </c>
      <c r="E26" s="53" t="s">
        <v>34</v>
      </c>
      <c r="F26" s="54"/>
      <c r="G26" s="55"/>
      <c r="H26" s="55"/>
      <c r="I26" s="57" t="s">
        <v>35</v>
      </c>
      <c r="J26" s="58">
        <f t="shared" si="0"/>
        <v>1</v>
      </c>
      <c r="K26" s="59" t="s">
        <v>36</v>
      </c>
      <c r="L26" s="59" t="s">
        <v>4</v>
      </c>
      <c r="M26" s="60"/>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1">
        <f t="shared" si="1"/>
        <v>0</v>
      </c>
      <c r="BB26" s="48">
        <f t="shared" si="2"/>
        <v>0</v>
      </c>
      <c r="BC26" s="25" t="str">
        <f t="shared" si="3"/>
        <v>INR Zero Only</v>
      </c>
      <c r="IA26" s="17">
        <v>2.4</v>
      </c>
      <c r="IB26" s="67" t="s">
        <v>88</v>
      </c>
      <c r="IC26" s="17" t="s">
        <v>64</v>
      </c>
      <c r="ID26" s="17">
        <v>1</v>
      </c>
      <c r="IE26" s="18" t="s">
        <v>34</v>
      </c>
      <c r="IF26" s="18"/>
      <c r="IG26" s="18"/>
      <c r="IH26" s="18"/>
      <c r="II26" s="18"/>
    </row>
    <row r="27" spans="1:243" s="17" customFormat="1" ht="33" customHeight="1">
      <c r="A27" s="64">
        <v>2.5</v>
      </c>
      <c r="B27" s="68" t="s">
        <v>89</v>
      </c>
      <c r="C27" s="65" t="s">
        <v>65</v>
      </c>
      <c r="D27" s="47">
        <v>1</v>
      </c>
      <c r="E27" s="53" t="s">
        <v>34</v>
      </c>
      <c r="F27" s="54"/>
      <c r="G27" s="55"/>
      <c r="H27" s="55"/>
      <c r="I27" s="57" t="s">
        <v>35</v>
      </c>
      <c r="J27" s="58">
        <f t="shared" si="0"/>
        <v>1</v>
      </c>
      <c r="K27" s="59" t="s">
        <v>36</v>
      </c>
      <c r="L27" s="59" t="s">
        <v>4</v>
      </c>
      <c r="M27" s="60"/>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1">
        <f t="shared" si="1"/>
        <v>0</v>
      </c>
      <c r="BB27" s="48">
        <f t="shared" si="2"/>
        <v>0</v>
      </c>
      <c r="BC27" s="25" t="str">
        <f t="shared" si="3"/>
        <v>INR Zero Only</v>
      </c>
      <c r="IA27" s="17">
        <v>2.5</v>
      </c>
      <c r="IB27" s="67" t="s">
        <v>89</v>
      </c>
      <c r="IC27" s="17" t="s">
        <v>65</v>
      </c>
      <c r="ID27" s="17">
        <v>1</v>
      </c>
      <c r="IE27" s="18" t="s">
        <v>34</v>
      </c>
      <c r="IF27" s="18"/>
      <c r="IG27" s="18"/>
      <c r="IH27" s="18"/>
      <c r="II27" s="18"/>
    </row>
    <row r="28" spans="1:243" s="17" customFormat="1" ht="42" customHeight="1">
      <c r="A28" s="64">
        <v>2.6</v>
      </c>
      <c r="B28" s="68" t="s">
        <v>90</v>
      </c>
      <c r="C28" s="65" t="s">
        <v>66</v>
      </c>
      <c r="D28" s="47">
        <v>1</v>
      </c>
      <c r="E28" s="53" t="s">
        <v>34</v>
      </c>
      <c r="F28" s="54"/>
      <c r="G28" s="55"/>
      <c r="H28" s="55"/>
      <c r="I28" s="57" t="s">
        <v>35</v>
      </c>
      <c r="J28" s="58">
        <f t="shared" si="0"/>
        <v>1</v>
      </c>
      <c r="K28" s="59" t="s">
        <v>36</v>
      </c>
      <c r="L28" s="59" t="s">
        <v>4</v>
      </c>
      <c r="M28" s="60"/>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1">
        <f t="shared" si="1"/>
        <v>0</v>
      </c>
      <c r="BB28" s="48">
        <f t="shared" si="2"/>
        <v>0</v>
      </c>
      <c r="BC28" s="25" t="str">
        <f t="shared" si="3"/>
        <v>INR Zero Only</v>
      </c>
      <c r="IA28" s="17">
        <v>2.6</v>
      </c>
      <c r="IB28" s="67" t="s">
        <v>90</v>
      </c>
      <c r="IC28" s="17" t="s">
        <v>66</v>
      </c>
      <c r="ID28" s="17">
        <v>1</v>
      </c>
      <c r="IE28" s="18" t="s">
        <v>34</v>
      </c>
      <c r="IF28" s="18"/>
      <c r="IG28" s="18"/>
      <c r="IH28" s="18"/>
      <c r="II28" s="18"/>
    </row>
    <row r="29" spans="1:243" s="17" customFormat="1" ht="32.25" customHeight="1">
      <c r="A29" s="64">
        <v>2.7</v>
      </c>
      <c r="B29" s="68" t="s">
        <v>91</v>
      </c>
      <c r="C29" s="65" t="s">
        <v>67</v>
      </c>
      <c r="D29" s="47">
        <v>1</v>
      </c>
      <c r="E29" s="53" t="s">
        <v>34</v>
      </c>
      <c r="F29" s="54"/>
      <c r="G29" s="55"/>
      <c r="H29" s="56"/>
      <c r="I29" s="57" t="s">
        <v>35</v>
      </c>
      <c r="J29" s="58">
        <f t="shared" si="0"/>
        <v>1</v>
      </c>
      <c r="K29" s="59" t="s">
        <v>36</v>
      </c>
      <c r="L29" s="59" t="s">
        <v>4</v>
      </c>
      <c r="M29" s="60"/>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1">
        <f t="shared" si="1"/>
        <v>0</v>
      </c>
      <c r="BB29" s="48">
        <f t="shared" si="2"/>
        <v>0</v>
      </c>
      <c r="BC29" s="25" t="str">
        <f t="shared" si="3"/>
        <v>INR Zero Only</v>
      </c>
      <c r="IA29" s="17">
        <v>2.7</v>
      </c>
      <c r="IB29" s="67" t="s">
        <v>91</v>
      </c>
      <c r="IC29" s="17" t="s">
        <v>67</v>
      </c>
      <c r="ID29" s="17">
        <v>1</v>
      </c>
      <c r="IE29" s="18" t="s">
        <v>34</v>
      </c>
      <c r="IF29" s="18"/>
      <c r="IG29" s="18"/>
      <c r="IH29" s="18"/>
      <c r="II29" s="18"/>
    </row>
    <row r="30" spans="1:243" s="17" customFormat="1" ht="36" customHeight="1">
      <c r="A30" s="64">
        <v>2.8</v>
      </c>
      <c r="B30" s="68" t="s">
        <v>92</v>
      </c>
      <c r="C30" s="65" t="s">
        <v>68</v>
      </c>
      <c r="D30" s="47">
        <v>1</v>
      </c>
      <c r="E30" s="53" t="s">
        <v>34</v>
      </c>
      <c r="F30" s="54"/>
      <c r="G30" s="55"/>
      <c r="H30" s="55"/>
      <c r="I30" s="57" t="s">
        <v>35</v>
      </c>
      <c r="J30" s="58">
        <f t="shared" si="0"/>
        <v>1</v>
      </c>
      <c r="K30" s="59" t="s">
        <v>36</v>
      </c>
      <c r="L30" s="59" t="s">
        <v>4</v>
      </c>
      <c r="M30" s="60"/>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1">
        <f t="shared" si="1"/>
        <v>0</v>
      </c>
      <c r="BB30" s="48">
        <f t="shared" si="2"/>
        <v>0</v>
      </c>
      <c r="BC30" s="25" t="str">
        <f t="shared" si="3"/>
        <v>INR Zero Only</v>
      </c>
      <c r="IA30" s="17">
        <v>2.8</v>
      </c>
      <c r="IB30" s="67" t="s">
        <v>92</v>
      </c>
      <c r="IC30" s="17" t="s">
        <v>68</v>
      </c>
      <c r="ID30" s="17">
        <v>1</v>
      </c>
      <c r="IE30" s="18" t="s">
        <v>34</v>
      </c>
      <c r="IF30" s="18"/>
      <c r="IG30" s="18"/>
      <c r="IH30" s="18"/>
      <c r="II30" s="18"/>
    </row>
    <row r="31" spans="1:243" s="17" customFormat="1" ht="42.75" customHeight="1">
      <c r="A31" s="64">
        <v>2.9</v>
      </c>
      <c r="B31" s="68" t="s">
        <v>93</v>
      </c>
      <c r="C31" s="65" t="s">
        <v>69</v>
      </c>
      <c r="D31" s="47">
        <v>1</v>
      </c>
      <c r="E31" s="53" t="s">
        <v>34</v>
      </c>
      <c r="F31" s="54"/>
      <c r="G31" s="55"/>
      <c r="H31" s="55"/>
      <c r="I31" s="57" t="s">
        <v>35</v>
      </c>
      <c r="J31" s="58">
        <f t="shared" si="0"/>
        <v>1</v>
      </c>
      <c r="K31" s="59" t="s">
        <v>36</v>
      </c>
      <c r="L31" s="59" t="s">
        <v>4</v>
      </c>
      <c r="M31" s="60"/>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1">
        <f t="shared" si="1"/>
        <v>0</v>
      </c>
      <c r="BB31" s="48">
        <f t="shared" si="2"/>
        <v>0</v>
      </c>
      <c r="BC31" s="25" t="str">
        <f t="shared" si="3"/>
        <v>INR Zero Only</v>
      </c>
      <c r="IA31" s="17">
        <v>2.9</v>
      </c>
      <c r="IB31" s="67" t="s">
        <v>93</v>
      </c>
      <c r="IC31" s="17" t="s">
        <v>69</v>
      </c>
      <c r="ID31" s="17">
        <v>1</v>
      </c>
      <c r="IE31" s="18" t="s">
        <v>34</v>
      </c>
      <c r="IF31" s="18"/>
      <c r="IG31" s="18"/>
      <c r="IH31" s="18"/>
      <c r="II31" s="18"/>
    </row>
    <row r="32" spans="1:243" s="17" customFormat="1" ht="40.5" customHeight="1">
      <c r="A32" s="64">
        <v>3</v>
      </c>
      <c r="B32" s="68" t="s">
        <v>94</v>
      </c>
      <c r="C32" s="65" t="s">
        <v>70</v>
      </c>
      <c r="D32" s="47">
        <v>1</v>
      </c>
      <c r="E32" s="53" t="s">
        <v>34</v>
      </c>
      <c r="F32" s="54"/>
      <c r="G32" s="55"/>
      <c r="H32" s="55"/>
      <c r="I32" s="57" t="s">
        <v>35</v>
      </c>
      <c r="J32" s="58">
        <f t="shared" si="0"/>
        <v>1</v>
      </c>
      <c r="K32" s="59" t="s">
        <v>36</v>
      </c>
      <c r="L32" s="59" t="s">
        <v>4</v>
      </c>
      <c r="M32" s="60"/>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1">
        <f t="shared" si="1"/>
        <v>0</v>
      </c>
      <c r="BB32" s="48">
        <f t="shared" si="2"/>
        <v>0</v>
      </c>
      <c r="BC32" s="25" t="str">
        <f t="shared" si="3"/>
        <v>INR Zero Only</v>
      </c>
      <c r="IA32" s="17">
        <v>3</v>
      </c>
      <c r="IB32" s="67" t="s">
        <v>94</v>
      </c>
      <c r="IC32" s="17" t="s">
        <v>70</v>
      </c>
      <c r="ID32" s="17">
        <v>1</v>
      </c>
      <c r="IE32" s="18" t="s">
        <v>34</v>
      </c>
      <c r="IF32" s="18"/>
      <c r="IG32" s="18"/>
      <c r="IH32" s="18"/>
      <c r="II32" s="18"/>
    </row>
    <row r="33" spans="1:243" s="17" customFormat="1" ht="33" customHeight="1">
      <c r="A33" s="64">
        <v>3.1</v>
      </c>
      <c r="B33" s="68" t="s">
        <v>95</v>
      </c>
      <c r="C33" s="65" t="s">
        <v>71</v>
      </c>
      <c r="D33" s="47">
        <v>1</v>
      </c>
      <c r="E33" s="53" t="s">
        <v>34</v>
      </c>
      <c r="F33" s="54"/>
      <c r="G33" s="55"/>
      <c r="H33" s="56"/>
      <c r="I33" s="57" t="s">
        <v>35</v>
      </c>
      <c r="J33" s="58">
        <f t="shared" si="0"/>
        <v>1</v>
      </c>
      <c r="K33" s="59" t="s">
        <v>36</v>
      </c>
      <c r="L33" s="59" t="s">
        <v>4</v>
      </c>
      <c r="M33" s="60"/>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1">
        <f t="shared" si="1"/>
        <v>0</v>
      </c>
      <c r="BB33" s="48">
        <f t="shared" si="2"/>
        <v>0</v>
      </c>
      <c r="BC33" s="25" t="str">
        <f t="shared" si="3"/>
        <v>INR Zero Only</v>
      </c>
      <c r="IA33" s="17">
        <v>3.1</v>
      </c>
      <c r="IB33" s="67" t="s">
        <v>95</v>
      </c>
      <c r="IC33" s="17" t="s">
        <v>71</v>
      </c>
      <c r="ID33" s="17">
        <v>1</v>
      </c>
      <c r="IE33" s="18" t="s">
        <v>34</v>
      </c>
      <c r="IF33" s="18"/>
      <c r="IG33" s="18"/>
      <c r="IH33" s="18"/>
      <c r="II33" s="18"/>
    </row>
    <row r="34" spans="1:243" s="17" customFormat="1" ht="32.25" customHeight="1">
      <c r="A34" s="64">
        <v>3.2</v>
      </c>
      <c r="B34" s="68" t="s">
        <v>96</v>
      </c>
      <c r="C34" s="65" t="s">
        <v>72</v>
      </c>
      <c r="D34" s="47">
        <v>1</v>
      </c>
      <c r="E34" s="53" t="s">
        <v>34</v>
      </c>
      <c r="F34" s="54"/>
      <c r="G34" s="55"/>
      <c r="H34" s="55"/>
      <c r="I34" s="57" t="s">
        <v>35</v>
      </c>
      <c r="J34" s="58">
        <f t="shared" si="0"/>
        <v>1</v>
      </c>
      <c r="K34" s="59" t="s">
        <v>36</v>
      </c>
      <c r="L34" s="59" t="s">
        <v>4</v>
      </c>
      <c r="M34" s="60"/>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1">
        <f t="shared" si="1"/>
        <v>0</v>
      </c>
      <c r="BB34" s="48">
        <f t="shared" si="2"/>
        <v>0</v>
      </c>
      <c r="BC34" s="25" t="str">
        <f t="shared" si="3"/>
        <v>INR Zero Only</v>
      </c>
      <c r="IA34" s="17">
        <v>3.2</v>
      </c>
      <c r="IB34" s="67" t="s">
        <v>96</v>
      </c>
      <c r="IC34" s="17" t="s">
        <v>72</v>
      </c>
      <c r="ID34" s="17">
        <v>1</v>
      </c>
      <c r="IE34" s="18" t="s">
        <v>34</v>
      </c>
      <c r="IF34" s="18"/>
      <c r="IG34" s="18"/>
      <c r="IH34" s="18"/>
      <c r="II34" s="18"/>
    </row>
    <row r="35" spans="1:243" s="17" customFormat="1" ht="42.75" customHeight="1">
      <c r="A35" s="64">
        <v>3.3</v>
      </c>
      <c r="B35" s="68" t="s">
        <v>97</v>
      </c>
      <c r="C35" s="65" t="s">
        <v>73</v>
      </c>
      <c r="D35" s="47">
        <v>1</v>
      </c>
      <c r="E35" s="53" t="s">
        <v>34</v>
      </c>
      <c r="F35" s="54"/>
      <c r="G35" s="55"/>
      <c r="H35" s="55"/>
      <c r="I35" s="57" t="s">
        <v>35</v>
      </c>
      <c r="J35" s="58">
        <f t="shared" si="0"/>
        <v>1</v>
      </c>
      <c r="K35" s="59" t="s">
        <v>36</v>
      </c>
      <c r="L35" s="59" t="s">
        <v>4</v>
      </c>
      <c r="M35" s="60"/>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1">
        <f t="shared" si="1"/>
        <v>0</v>
      </c>
      <c r="BB35" s="48">
        <f t="shared" si="2"/>
        <v>0</v>
      </c>
      <c r="BC35" s="25" t="str">
        <f t="shared" si="3"/>
        <v>INR Zero Only</v>
      </c>
      <c r="IA35" s="17">
        <v>3.3</v>
      </c>
      <c r="IB35" s="67" t="s">
        <v>97</v>
      </c>
      <c r="IC35" s="17" t="s">
        <v>73</v>
      </c>
      <c r="ID35" s="17">
        <v>1</v>
      </c>
      <c r="IE35" s="18" t="s">
        <v>34</v>
      </c>
      <c r="IF35" s="18"/>
      <c r="IG35" s="18"/>
      <c r="IH35" s="18"/>
      <c r="II35" s="18"/>
    </row>
    <row r="36" spans="1:243" s="17" customFormat="1" ht="20.25" customHeight="1">
      <c r="A36" s="64">
        <v>3.4</v>
      </c>
      <c r="B36" s="68" t="s">
        <v>54</v>
      </c>
      <c r="C36" s="65" t="s">
        <v>74</v>
      </c>
      <c r="D36" s="47">
        <v>1</v>
      </c>
      <c r="E36" s="53" t="s">
        <v>34</v>
      </c>
      <c r="F36" s="54"/>
      <c r="G36" s="55"/>
      <c r="H36" s="55"/>
      <c r="I36" s="57" t="s">
        <v>35</v>
      </c>
      <c r="J36" s="58">
        <f t="shared" si="0"/>
        <v>1</v>
      </c>
      <c r="K36" s="59" t="s">
        <v>36</v>
      </c>
      <c r="L36" s="59" t="s">
        <v>4</v>
      </c>
      <c r="M36" s="60"/>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1">
        <f t="shared" si="1"/>
        <v>0</v>
      </c>
      <c r="BB36" s="48">
        <f t="shared" si="2"/>
        <v>0</v>
      </c>
      <c r="BC36" s="25" t="str">
        <f t="shared" si="3"/>
        <v>INR Zero Only</v>
      </c>
      <c r="IA36" s="17">
        <v>3.4</v>
      </c>
      <c r="IB36" s="17" t="s">
        <v>54</v>
      </c>
      <c r="IC36" s="17" t="s">
        <v>74</v>
      </c>
      <c r="ID36" s="17">
        <v>1</v>
      </c>
      <c r="IE36" s="18" t="s">
        <v>34</v>
      </c>
      <c r="IF36" s="18"/>
      <c r="IG36" s="18"/>
      <c r="IH36" s="18"/>
      <c r="II36" s="18"/>
    </row>
    <row r="37" spans="1:243" s="26" customFormat="1" ht="24.75" customHeight="1">
      <c r="A37" s="28" t="s">
        <v>38</v>
      </c>
      <c r="B37" s="66"/>
      <c r="C37" s="30"/>
      <c r="D37" s="31"/>
      <c r="E37" s="49"/>
      <c r="F37" s="49"/>
      <c r="G37" s="49"/>
      <c r="H37" s="50"/>
      <c r="I37" s="50"/>
      <c r="J37" s="50"/>
      <c r="K37" s="50"/>
      <c r="L37" s="51"/>
      <c r="BA37" s="52">
        <f>SUM(BA13:BA36)</f>
        <v>0</v>
      </c>
      <c r="BB37" s="52">
        <f>SUM(BB13:BB36)</f>
        <v>0</v>
      </c>
      <c r="BC37" s="25" t="str">
        <f>SpellNumber($E$2,BB37)</f>
        <v>INR Zero Only</v>
      </c>
      <c r="IE37" s="27">
        <v>4</v>
      </c>
      <c r="IF37" s="27" t="s">
        <v>37</v>
      </c>
      <c r="IG37" s="27" t="s">
        <v>39</v>
      </c>
      <c r="IH37" s="27">
        <v>10</v>
      </c>
      <c r="II37" s="27" t="s">
        <v>34</v>
      </c>
    </row>
    <row r="38" spans="1:243" s="40" customFormat="1" ht="54.75" customHeight="1" hidden="1">
      <c r="A38" s="29" t="s">
        <v>40</v>
      </c>
      <c r="B38" s="32"/>
      <c r="C38" s="33"/>
      <c r="D38" s="34"/>
      <c r="E38" s="45" t="s">
        <v>41</v>
      </c>
      <c r="F38" s="46"/>
      <c r="G38" s="35"/>
      <c r="H38" s="36"/>
      <c r="I38" s="36"/>
      <c r="J38" s="36"/>
      <c r="K38" s="37"/>
      <c r="L38" s="38"/>
      <c r="M38" s="39" t="s">
        <v>42</v>
      </c>
      <c r="O38" s="26"/>
      <c r="P38" s="26"/>
      <c r="Q38" s="26"/>
      <c r="R38" s="26"/>
      <c r="S38" s="26"/>
      <c r="BA38" s="41">
        <f>IF(ISBLANK(F38),0,IF(E38="Excess (+)",ROUND(BA37+(BA37*F38),2),IF(E38="Less (-)",ROUND(BA37+(BA37*F38*(-1)),2),0)))</f>
        <v>0</v>
      </c>
      <c r="BB38" s="42">
        <f>ROUND(BA38,0)</f>
        <v>0</v>
      </c>
      <c r="BC38" s="43" t="str">
        <f>SpellNumber(L38,BB38)</f>
        <v> Zero Only</v>
      </c>
      <c r="IE38" s="44"/>
      <c r="IF38" s="44"/>
      <c r="IG38" s="44"/>
      <c r="IH38" s="44"/>
      <c r="II38" s="44"/>
    </row>
    <row r="39" spans="1:243" s="40" customFormat="1" ht="43.5" customHeight="1">
      <c r="A39" s="28" t="s">
        <v>43</v>
      </c>
      <c r="B39" s="28"/>
      <c r="C39" s="70" t="str">
        <f>SpellNumber($E$2,BB37)</f>
        <v>INR Zero Only</v>
      </c>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IE39" s="44"/>
      <c r="IF39" s="44"/>
      <c r="IG39" s="44"/>
      <c r="IH39" s="44"/>
      <c r="II39" s="44"/>
    </row>
    <row r="41" ht="15"/>
    <row r="44" ht="15"/>
    <row r="45" ht="15"/>
  </sheetData>
  <sheetProtection password="E491" sheet="1"/>
  <mergeCells count="8">
    <mergeCell ref="A9:BC9"/>
    <mergeCell ref="C39:BC39"/>
    <mergeCell ref="A1:L1"/>
    <mergeCell ref="A4:BC4"/>
    <mergeCell ref="A5:BC5"/>
    <mergeCell ref="A6:BC6"/>
    <mergeCell ref="A7:BC7"/>
    <mergeCell ref="B8:BC8"/>
  </mergeCells>
  <dataValidations count="1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8">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36">
      <formula1>0</formula1>
      <formula2>999999999999999</formula2>
    </dataValidation>
    <dataValidation type="list" allowBlank="1" showInputMessage="1" showErrorMessage="1" sqref="L33 L34 L13 L14 L15 L16 L17 L18 L19 L20 L21 L22 L23 L24 L25 L26 L27 L28 L29 L30 L31 L32 L36 L35">
      <formula1>"INR"</formula1>
    </dataValidation>
    <dataValidation allowBlank="1" showInputMessage="1" showErrorMessage="1" promptTitle="Addition / Deduction" prompt="Please Choose the correct One" sqref="J13:J36">
      <formula1>0</formula1>
      <formula2>0</formula2>
    </dataValidation>
    <dataValidation type="list" showErrorMessage="1" sqref="I13:I36">
      <formula1>"Excess(+),Less(-)"</formula1>
      <formula2>0</formula2>
    </dataValidation>
    <dataValidation type="decimal" allowBlank="1" showErrorMessage="1" errorTitle="Invalid Entry" error="Only Numeric Values are allowed. " sqref="A13:A3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6">
      <formula1>0</formula1>
      <formula2>999999999999999</formula2>
    </dataValidation>
    <dataValidation allowBlank="1" showInputMessage="1" showErrorMessage="1" promptTitle="Units" prompt="Please enter Units in text" sqref="E13:E36">
      <formula1>0</formula1>
      <formula2>0</formula2>
    </dataValidation>
    <dataValidation type="decimal" allowBlank="1" showInputMessage="1" showErrorMessage="1" promptTitle="Quantity" prompt="Please enter the Quantity for this item. " errorTitle="Invalid Entry" error="Only Numeric Values are allowed. " sqref="F13:F36 D13:D36">
      <formula1>0</formula1>
      <formula2>999999999999999</formula2>
    </dataValidation>
    <dataValidation type="list" allowBlank="1" showErrorMessage="1" sqref="K13:K36">
      <formula1>"Partial Conversion,Full Conversion"</formula1>
      <formula2>0</formula2>
    </dataValidation>
  </dataValidations>
  <printOptions/>
  <pageMargins left="0.2362204724409449" right="0.2362204724409449" top="0.7480314960629921" bottom="0.7480314960629921" header="0.31496062992125984" footer="0.31496062992125984"/>
  <pageSetup fitToHeight="1" fitToWidth="1" horizontalDpi="600" verticalDpi="600"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5" t="s">
        <v>44</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2017-07-28T03:53:46Z</cp:lastPrinted>
  <dcterms:created xsi:type="dcterms:W3CDTF">2009-01-30T06:42:42Z</dcterms:created>
  <dcterms:modified xsi:type="dcterms:W3CDTF">2017-12-19T06:50:56Z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